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<sst xmlns="http://schemas.openxmlformats.org/spreadsheetml/2006/main" uniqueCount="72">
  <si>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 xml:space="preserve">   ·   Прайс-лист «Бумага — Бумага»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</si>
  <si>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</si>
  <si>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</si>
  <si>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</si>
  <si>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</si>
  <si>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</si>
  <si>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</si>
  <si>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20:28</t>
  </si>
  <si>
    <t>Категория</t>
  </si>
  <si>
    <t>Бумага — Бумага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</si>
  <si>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</si>
  <si>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</si>
  <si>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</si>
  <si>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</si>
  <si>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</si>
  <si>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</si>
  <si>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</si>
  <si>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</si>
  <si>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</si>
  <si>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</si>
  <si>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</si>
  <si>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</si>
  <si>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</si>
  <si>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</si>
  <si>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</si>
  <si>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Бумага — 2 поз.</t>
  </si>
  <si>
    <t>d8064665-aea3-11ed-ba70-00e01a6800eb#18a65736-aea4-11ed-ba70-00e01a6800eb</t>
  </si>
  <si>
    <t>80205</t>
  </si>
  <si>
    <t>Бумага Ромб</t>
  </si>
  <si>
    <t>(10 листов), Кофейный</t>
  </si>
  <si>
    <t>58см×58см</t>
  </si>
  <si>
    <t>https://www.lavrpack.ru/local/templates/phoenix_v1/images_cache/thumbs/d7bf3643d11986a874c56fab21695c9a.webp?v=1790847213</t>
  </si>
  <si>
    <t>cfad57e7-7f2a-11ec-b73f-0018e40a3af2</t>
  </si>
  <si>
    <t>37157</t>
  </si>
  <si>
    <t>Упак. материал</t>
  </si>
  <si>
    <t>Китай</t>
  </si>
  <si>
    <t>Рисовая бумага 70см×5ярд. в ассорт</t>
  </si>
  <si>
    <t>https://www.lavrpack.ru/local/templates/phoenix_v1/images_cache/thumbs/f10be8932141e3c11784eeb3b512e0d5.webp?v=1790847213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</si>
  <si>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</si>
  <si>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</si>
  <si>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</si>
  <si>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</si>
  <si>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</si>
  <si>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</si>
  <si>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</si>
  <si>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</si>
  <si>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</si>
  <si>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</si>
  <si>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</si>
  <si>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</si>
  <si>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20:28</t>
  </si>
  <si>
    <t>Тип цены: опт</t>
  </si>
  <si>
    <t>Раздел: Бумага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</si>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</sst>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e641b445fe462e08d9883e70900a12a9.jpg"/><Relationship Id="rId3" Type="http://schemas.openxmlformats.org/officeDocument/2006/relationships/image" Target="../media/1779cc0621bccce3d484cf5af78744e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d8064665-aea3-11ed-ba70-00e01a6800eb%2318a65736-aea4-11ed-ba70-00e01a6800eb" TargetMode="External"/><Relationship Id="rId_hyperlink_2" Type="http://schemas.openxmlformats.org/officeDocument/2006/relationships/hyperlink" Target="https://www.lavrpack.ru/catalog/?product=cfad57e7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"/>
  <sheetViews>
    <sheetView tabSelected="1" workbookViewId="0" showGridLines="true" showRowColHeaders="1">
      <pane ySplit="6" activePane="bottomLeft" state="frozen" topLeftCell="A7"/>
      <selection pane="bottomLeft" activeCell="M7" sqref="M7:M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IF($G$3="","",SUMPRODUCT(--ISNUMBER(SEARCH($G$3,$B$7:$B$9&amp;" "&amp;$C$7:$C$9&amp;" "&amp;$D$7:$D$9&amp;" "&amp;$E$7:$E$9)))&amp;"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41</v>
      </c>
      <c r="P6" s="40" t="s">
        <v>42</v>
      </c>
      <c r="Q6" s="40" t="s">
        <v>43</v>
      </c>
      <c r="R6" s="40" t="s">
        <v>44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128.0</v>
      </c>
      <c r="J8" s="22">
        <v>60.0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35</v>
      </c>
      <c r="E9" s="17" t="s">
        <v>36</v>
      </c>
      <c r="F9" s="19"/>
      <c r="G9" s="20">
        <v>1.0</v>
      </c>
      <c r="H9" s="21"/>
      <c r="I9" s="21">
        <v>405.0</v>
      </c>
      <c r="J9" s="22">
        <v>113.0</v>
      </c>
      <c r="K9" s="50"/>
      <c r="L9" s="21" t="str">
        <f>IF(K9&gt;0,K9*I9,"")</f>
      </c>
      <c r="M9" s="52"/>
      <c r="N9" t="str">
        <f>IF(K9&gt;0,COUNTIF($K$7:K9,"&gt;0"),"")</f>
      </c>
      <c r="O9" t="s">
        <v>37</v>
      </c>
      <c r="P9" t="s">
        <v>32</v>
      </c>
      <c r="Q9" t="s">
        <v>32</v>
      </c>
    </row>
    <row r="11" spans="1:18">
      <c r="I11" s="30" t="s">
        <v>38</v>
      </c>
      <c r="J11" s="33"/>
      <c r="K11" s="36" t="str">
        <f>COUNTIF(K7:K9,"&gt;0")</f>
      </c>
    </row>
    <row r="12" spans="1:18">
      <c r="I12" s="31" t="s">
        <v>39</v>
      </c>
      <c r="J12" s="34"/>
      <c r="K12" s="37" t="str">
        <f>SUM(K7:K9)</f>
      </c>
    </row>
    <row r="13" spans="1:18">
      <c r="I13" s="32" t="s">
        <v>40</v>
      </c>
      <c r="J13" s="35"/>
      <c r="K13" s="38" t="str">
        <f>SUM(L7:L9)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:J11"/>
    <mergeCell ref="I12:J12"/>
    <mergeCell ref="I13:J13"/>
    <mergeCell ref="G5:I5"/>
  </mergeCells>
  <conditionalFormatting sqref="A7:M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45</v>
      </c>
    </row>
    <row r="2" spans="1:12" customHeight="1" ht="26">
      <c r="A2" s="54" t="s">
        <v>46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47</v>
      </c>
      <c r="B6" s="56"/>
      <c r="C6" s="57" t="str">
        <f>'Прайс и заказ'!K11</f>
      </c>
      <c r="D6" s="58" t="s">
        <v>39</v>
      </c>
      <c r="E6" s="56"/>
      <c r="F6" s="57" t="str">
        <f>'Прайс и заказ'!K12</f>
      </c>
      <c r="G6" s="58" t="s">
        <v>40</v>
      </c>
      <c r="H6" s="56"/>
      <c r="I6" s="59" t="str">
        <f>'Прайс и заказ'!K13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48</v>
      </c>
      <c r="G8" s="60" t="s">
        <v>23</v>
      </c>
      <c r="H8" s="60" t="s">
        <v>24</v>
      </c>
      <c r="I8" s="60" t="s">
        <v>5</v>
      </c>
      <c r="J8" s="40" t="s">
        <v>41</v>
      </c>
      <c r="L8" s="40" t="s">
        <v>43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заказ'!$N$7:$N$9,0)+6,0)</f>
      </c>
      <c r="L10" t="str">
        <f>IF($J10=0,"",IF(INDEX('Прайс и заказ'!Q:Q,$J10)="","",INDEX('Прайс и заказ'!Q:Q,$J10)))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49</v>
      </c>
    </row>
    <row r="2" spans="1:6">
      <c r="A2" t="s">
        <v>50</v>
      </c>
    </row>
    <row r="3" spans="1:6">
      <c r="A3" t="s">
        <v>51</v>
      </c>
    </row>
    <row r="4" spans="1:6">
      <c r="A4" t="s">
        <v>52</v>
      </c>
    </row>
    <row r="5" spans="1:6">
      <c r="A5" t="s">
        <v>53</v>
      </c>
      <c r="B5" t="s">
        <v>54</v>
      </c>
      <c r="C5" t="s">
        <v>55</v>
      </c>
      <c r="D5" t="s">
        <v>56</v>
      </c>
    </row>
    <row r="6" spans="1:6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</row>
    <row r="7" spans="1:6">
      <c r="A7" t="s">
        <v>63</v>
      </c>
      <c r="B7">
        <v>6</v>
      </c>
      <c r="C7" t="s">
        <v>64</v>
      </c>
      <c r="D7" t="s">
        <v>65</v>
      </c>
      <c r="E7" t="s">
        <v>66</v>
      </c>
      <c r="F7" t="s">
        <v>67</v>
      </c>
    </row>
    <row r="8" spans="1:6">
      <c r="A8" t="s">
        <v>68</v>
      </c>
      <c r="B8">
        <v>8</v>
      </c>
      <c r="C8" t="s">
        <v>69</v>
      </c>
      <c r="D8" t="s">
        <v>70</v>
      </c>
      <c r="E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2026-10-01T20:28:00+04:00</dcterms:created>
  <dcterms:modified xsi:type="dcterms:W3CDTF">2026-10-01T20:28:00+04:00</dcterms:modified>
  <dc:title>Прайс-лист LavrPack — Бумага — Бумага</dc:title>
  <dc:description>Сформировано на www.lavrpack.ru 01.10.2026 20:28</dc:description>
  <dc:subject/>
  <cp:keywords/>
  <cp:category/>
</cp:coreProperties>
</file>