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заказ'!$A$1:$I$35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<sst xmlns="http://schemas.openxmlformats.org/spreadsheetml/2006/main" uniqueCount="174">
  <si>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 xml:space="preserve">   ·   Прайс-лист «Декор и аксессуары — Аксессуары»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</si>
  <si>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</si>
  <si>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</si>
  <si>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</si>
  <si>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</si>
  <si>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</si>
  <si>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</si>
  <si>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20:00</t>
  </si>
  <si>
    <t>Категория</t>
  </si>
  <si>
    <t>Декор и аксессуары — Аксессуары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</si>
  <si>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</si>
  <si>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</si>
  <si>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</si>
  <si>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</si>
  <si>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</si>
  <si>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</si>
  <si>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</si>
  <si>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</si>
  <si>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</si>
  <si>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</si>
  <si>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</si>
  <si>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</si>
  <si>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</si>
  <si>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</si>
  <si>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</si>
  <si>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Аксессуары — 27 поз.</t>
  </si>
  <si>
    <t>dbddd93d-7f2a-11ec-b73f-0018e40a3af2</t>
  </si>
  <si>
    <t>32456</t>
  </si>
  <si>
    <t>Ангелочек</t>
  </si>
  <si>
    <t>Набор клеящихся, Китай</t>
  </si>
  <si>
    <t>https://www.lavrpack.ru/local/templates/phoenix_v1/images_cache/thumbs/fadf94cba3dd12ad01eef779c6507f1a.webp?v=1790832077</t>
  </si>
  <si>
    <t>4fc170d9-7f2a-11ec-b73f-0018e40a3af2</t>
  </si>
  <si>
    <t>9031</t>
  </si>
  <si>
    <t>Бабочка, стрекозы наклейки+прищепки в ассорт. 1/24 шт Россия</t>
  </si>
  <si>
    <t>https://www.lavrpack.ru/local/templates/phoenix_v1/images_cache/thumbs/0721510a72f5d5327ee0b5f8dd457017.webp?v=1790832077</t>
  </si>
  <si>
    <t>61ebc4fe-7f2a-11ec-b73f-0018e40a3af2</t>
  </si>
  <si>
    <t>9422</t>
  </si>
  <si>
    <t>Божья коровка, лягушка</t>
  </si>
  <si>
    <t>Россия</t>
  </si>
  <si>
    <t>Набор клеящихся 1,2см 24шт</t>
  </si>
  <si>
    <t>https://www.lavrpack.ru/local/templates/phoenix_v1/images_cache/thumbs/c725634624e7a694db530bdfe58abef7.webp?v=1790832077</t>
  </si>
  <si>
    <t>68132352-7f2a-11ec-b73f-0018e40a3af2</t>
  </si>
  <si>
    <t>9493</t>
  </si>
  <si>
    <t>Булавка</t>
  </si>
  <si>
    <t>Клип корсаж 5×2см</t>
  </si>
  <si>
    <t>упак</t>
  </si>
  <si>
    <t>https://www.lavrpack.ru/local/templates/phoenix_v1/images_cache/thumbs/e1371c9f9d58715e05f4d8da42e8aeb3.webp?v=1790832077</t>
  </si>
  <si>
    <t>a5418082-103a-11f0-ab40-22344d083d2c#da231e05-103a-11f0-ab40-22344d083d2c</t>
  </si>
  <si>
    <t>111906</t>
  </si>
  <si>
    <t>Венок пасхальный с яйцами, Желтый</t>
  </si>
  <si>
    <t>30 см</t>
  </si>
  <si>
    <t>4fc170e3-7f2a-11ec-b73f-0018e40a3af2</t>
  </si>
  <si>
    <t>9421</t>
  </si>
  <si>
    <t>Домик</t>
  </si>
  <si>
    <t>декор на вставке, Китай</t>
  </si>
  <si>
    <t>https://www.lavrpack.ru/local/templates/phoenix_v1/images_cache/thumbs/7f51ae8b9a372071a4c29d97c111097f.webp?v=1790832077</t>
  </si>
  <si>
    <t>65fb6d27-103b-11f0-ab40-22344d083d2c#74656753-103b-11f0-ab40-22344d083d2c</t>
  </si>
  <si>
    <t>111907</t>
  </si>
  <si>
    <t>Кашпо Лейка (металл), зеленый, D11x26хH9</t>
  </si>
  <si>
    <t>5см</t>
  </si>
  <si>
    <t>85b73858-103c-11f0-ab40-22344d083d2c#b25a1082-103c-11f0-ab40-22344d083d2c</t>
  </si>
  <si>
    <t>111909</t>
  </si>
  <si>
    <t>Набор вставок Яйцо</t>
  </si>
  <si>
    <t>4*H24см, цв. в асс-те</t>
  </si>
  <si>
    <t>6шт.,</t>
  </si>
  <si>
    <t>b053f3d5-103d-11f0-ab40-22344d083d2c#c3edc69a-1056-11f0-ab40-22344d083d2c</t>
  </si>
  <si>
    <t>111913</t>
  </si>
  <si>
    <t>Набор яиц в кассете</t>
  </si>
  <si>
    <t>17*13см, цв. в асс-те</t>
  </si>
  <si>
    <t>78fd9290-7f2e-11ec-b73f-0018e40a3af2</t>
  </si>
  <si>
    <t>32453</t>
  </si>
  <si>
    <t>Подарочная коробка</t>
  </si>
  <si>
    <t>https://www.lavrpack.ru/local/templates/phoenix_v1/images_cache/thumbs/b65bcabfb68175a5afdbb9f65dafc44b.webp?v=1790832077</t>
  </si>
  <si>
    <t>75708ab1-92e1-11f0-ab48-22344d083d2c#990d4c2e-92e1-11f0-ab48-22344d083d2c</t>
  </si>
  <si>
    <t>114847</t>
  </si>
  <si>
    <t>Прищепки 2,5*0,3*0</t>
  </si>
  <si>
    <t>(50шт/уп), Натуральный</t>
  </si>
  <si>
    <t>7см</t>
  </si>
  <si>
    <t>https://www.lavrpack.ru/local/templates/phoenix_v1/images_cache/thumbs/3c75172c16792d287ce32cd7bb7b26f6.webp?v=1790832077</t>
  </si>
  <si>
    <t>75708ab1-92e1-11f0-ab48-22344d083d2c#a545c623-92e1-11f0-ab48-22344d083d2c</t>
  </si>
  <si>
    <t>(50шт/уп), Розовый</t>
  </si>
  <si>
    <t>https://www.lavrpack.ru/local/templates/phoenix_v1/images_cache/thumbs/56569f6967c28cb0bb50c29115408606.webp?v=1790832077</t>
  </si>
  <si>
    <t>75708ab1-92e1-11f0-ab48-22344d083d2c#82de90d2-92e1-11f0-ab48-22344d083d2c</t>
  </si>
  <si>
    <t>(50шт/уп), Серый</t>
  </si>
  <si>
    <t>https://www.lavrpack.ru/local/templates/phoenix_v1/images_cache/thumbs/751940e14bbcd39fd9f34d1931a73c8e.webp?v=1790792811</t>
  </si>
  <si>
    <t>a125a409-4d12-11f0-ab41-22344d083d2c#a7c24d88-4d12-11f0-ab41-22344d083d2c</t>
  </si>
  <si>
    <t>113233</t>
  </si>
  <si>
    <t>Прищепки декоративные, металлические, Love</t>
  </si>
  <si>
    <t>https://www.lavrpack.ru/local/templates/phoenix_v1/images_cache/thumbs/e0db53863a52410b47758390414aeb6b.webp?v=1790832077</t>
  </si>
  <si>
    <t>0bc6ef59-b94d-11ef-ab3b-22344d083d2c#40de4a11-b94d-11ef-ab3b-22344d083d2c</t>
  </si>
  <si>
    <t>110774</t>
  </si>
  <si>
    <t>Сувенир Девочка, Белый (H75х21х18см)</t>
  </si>
  <si>
    <t>https://www.lavrpack.ru/local/templates/phoenix_v1/images_cache/thumbs/57dc129f350634393a0c7f221c2eea91.webp?v=1790832077</t>
  </si>
  <si>
    <t>0bc6ef59-b94d-11ef-ab3b-22344d083d2c#27408bcd-b94d-11ef-ab3b-22344d083d2c</t>
  </si>
  <si>
    <t>Сувенир Девочка, Белый (H78х21х18см)</t>
  </si>
  <si>
    <t>https://www.lavrpack.ru/local/templates/phoenix_v1/images_cache/thumbs/297125b149cb636defb17c21d6b39c0e.webp?v=1790792811</t>
  </si>
  <si>
    <t>149c26af-6476-11ef-ab51-1cfd08767542</t>
  </si>
  <si>
    <t>109111</t>
  </si>
  <si>
    <t>Сувенир Дерево, H17x5x14см, серебряный</t>
  </si>
  <si>
    <t>https://www.lavrpack.ru/local/templates/phoenix_v1/images_cache/thumbs/1edbfb950befd4efa960ad228c3098d3.webp?v=1790832077</t>
  </si>
  <si>
    <t>af7500e3-1042-11f0-ab40-22344d083d2c#b9d789f8-1042-11f0-ab40-22344d083d2c</t>
  </si>
  <si>
    <t>111928</t>
  </si>
  <si>
    <t>Сувенир Крольчиха с крольчонком (полирезин), H18x9,5x6</t>
  </si>
  <si>
    <t>в ассортименте</t>
  </si>
  <si>
    <t>5см,</t>
  </si>
  <si>
    <t>https://www.lavrpack.ru/local/templates/phoenix_v1/images_cache/thumbs/337dc9ce4dd1683a141fbe0405221abf.webp?v=1790792811</t>
  </si>
  <si>
    <t>2bed2340-103d-11f0-ab40-22344d083d2c#35ab2ebc-103d-11f0-ab40-22344d083d2c</t>
  </si>
  <si>
    <t>111911</t>
  </si>
  <si>
    <t>Сувенир Петух, H30х23х20 см, Белый</t>
  </si>
  <si>
    <t>ee4ec768-b94b-11ef-ab3b-22344d083d2c#3e08060b-b94c-11ef-ab3b-22344d083d2c</t>
  </si>
  <si>
    <t>110771</t>
  </si>
  <si>
    <t>Сувенир Принцесса, Белый/Золотой (H54х19х15см)</t>
  </si>
  <si>
    <t>https://www.lavrpack.ru/local/templates/phoenix_v1/images_cache/thumbs/72459fe231d9c9e938e13898ee644ecf.webp?v=1790792811</t>
  </si>
  <si>
    <t>fed0eee4-1066-11f0-ab40-22344d083d2c#0b518194-1067-11f0-ab40-22344d083d2c</t>
  </si>
  <si>
    <t>111996</t>
  </si>
  <si>
    <t>Сувенир Цыпленок (полирезин), Желтый, H11х7,5х7см</t>
  </si>
  <si>
    <t>https://www.lavrpack.ru/local/templates/phoenix_v1/images_cache/thumbs/633ccf5dd342563490a77ea391f13022.webp?v=1790832077</t>
  </si>
  <si>
    <t>fed0eee4-1066-11f0-ab40-22344d083d2c#653ba2c0-1067-11f0-ab40-22344d083d2c</t>
  </si>
  <si>
    <t>Сувенир Цыпленок (полирезин), Желтый, H13х7х7см</t>
  </si>
  <si>
    <t>https://www.lavrpack.ru/local/templates/phoenix_v1/images_cache/thumbs/341e8613c8ba0658be1d43e655dec6e6.webp?v=1790792811</t>
  </si>
  <si>
    <t>9b93f1fe-1069-11f0-ab40-22344d083d2c#a86f7e8a-1069-11f0-ab40-22344d083d2c</t>
  </si>
  <si>
    <t>111998</t>
  </si>
  <si>
    <t>Сувенир Яйцо (керамика), H11,5х10х10см, Белый/Зеленый</t>
  </si>
  <si>
    <t>https://www.lavrpack.ru/local/templates/phoenix_v1/images_cache/thumbs/c3a2cc2c6f87dcd858e3e94766d2a6ec.webp?v=1790792811</t>
  </si>
  <si>
    <t>8c3da24f-b94b-11ef-ab3b-22344d083d2c#be9ce916-b94b-11ef-ab3b-22344d083d2c</t>
  </si>
  <si>
    <t>110770</t>
  </si>
  <si>
    <t>Украшение подвесное, Девочка (H51х19х10см), белый</t>
  </si>
  <si>
    <t>https://www.lavrpack.ru/local/templates/phoenix_v1/images_cache/thumbs/8f630aecc0cf0087929a6eb2dc877a06.webp?v=1790792811</t>
  </si>
  <si>
    <t>8c3da24f-b94b-11ef-ab3b-22344d083d2c#a753f901-b94b-11ef-ab3b-22344d083d2c</t>
  </si>
  <si>
    <t>Украшение подвесное, Принцесса (H33х17х17см), белый</t>
  </si>
  <si>
    <t>https://www.lavrpack.ru/local/templates/phoenix_v1/images_cache/thumbs/42077184c243fc5e706d02409c7cfd7d.webp?v=1790792811</t>
  </si>
  <si>
    <t>41e4d4f3-9cfd-11ef-ab3b-22344d083d2c#4e064c8e-9cfd-11ef-ab3b-22344d083d2c</t>
  </si>
  <si>
    <t>110393</t>
  </si>
  <si>
    <t>Флористический декор</t>
  </si>
  <si>
    <t>Бабочка микс, 12шт</t>
  </si>
  <si>
    <t>https://www.lavrpack.ru/local/templates/phoenix_v1/images_cache/thumbs/934c91d1df67dea62b2b777a1ed3da00.webp?v=1790792811</t>
  </si>
  <si>
    <t>e1bd5394-9cfb-11ef-ab3b-22344d083d2c#e85cb888-9cfb-11ef-ab3b-22344d083d2c</t>
  </si>
  <si>
    <t>110392</t>
  </si>
  <si>
    <t>Бабочка, 18см</t>
  </si>
  <si>
    <t>https://www.lavrpack.ru/local/templates/phoenix_v1/images_cache/thumbs/581affa03b3ea2ea90b7b8e8042ba431.webp?v=1790832077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</si>
  <si>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</si>
  <si>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</si>
  <si>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</si>
  <si>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</si>
  <si>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</si>
  <si>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</si>
  <si>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</si>
  <si>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</si>
  <si>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</si>
  <si>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</si>
  <si>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</si>
  <si>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</si>
  <si>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20:00</t>
  </si>
  <si>
    <t>Тип цены: опт</t>
  </si>
  <si>
    <t>Раздел: Декор и аксессуары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</si>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</sst>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f8214716e019c7a30cc923609b71bf5f.jpg"/><Relationship Id="rId3" Type="http://schemas.openxmlformats.org/officeDocument/2006/relationships/image" Target="../media/29453e4739356b5724b4f792acb24800.jpg"/><Relationship Id="rId4" Type="http://schemas.openxmlformats.org/officeDocument/2006/relationships/image" Target="../media/eeb5f2847e6ce38f0cd07f7b3ce5ee28.jpg"/><Relationship Id="rId5" Type="http://schemas.openxmlformats.org/officeDocument/2006/relationships/image" Target="../media/e1577476d5a85ff4c6c81dbe149d2ad6.jpg"/><Relationship Id="rId6" Type="http://schemas.openxmlformats.org/officeDocument/2006/relationships/image" Target="../media/6d5ce3741f087877c8b69ae735716fc9.jpg"/><Relationship Id="rId7" Type="http://schemas.openxmlformats.org/officeDocument/2006/relationships/image" Target="../media/0886a82494f0b1c5c5d6b4b792338647.jpg"/><Relationship Id="rId8" Type="http://schemas.openxmlformats.org/officeDocument/2006/relationships/image" Target="../media/6d5ce3741f087877c8b69ae735716fc9.jpg"/><Relationship Id="rId9" Type="http://schemas.openxmlformats.org/officeDocument/2006/relationships/image" Target="../media/6d5ce3741f087877c8b69ae735716fc9.jpg"/><Relationship Id="rId10" Type="http://schemas.openxmlformats.org/officeDocument/2006/relationships/image" Target="../media/6d5ce3741f087877c8b69ae735716fc9.jpg"/><Relationship Id="rId11" Type="http://schemas.openxmlformats.org/officeDocument/2006/relationships/image" Target="../media/b90fce79fb0d9f6394a04b9f5c0de121.jpg"/><Relationship Id="rId12" Type="http://schemas.openxmlformats.org/officeDocument/2006/relationships/image" Target="../media/15cfb9a2539fdac77f884956bef669bb.jpg"/><Relationship Id="rId13" Type="http://schemas.openxmlformats.org/officeDocument/2006/relationships/image" Target="../media/29fd640dd302fa902c56d7adcee293bc.jpg"/><Relationship Id="rId14" Type="http://schemas.openxmlformats.org/officeDocument/2006/relationships/image" Target="../media/b81eeb3f2db4a5b2a88498a49ec90e39.jpg"/><Relationship Id="rId15" Type="http://schemas.openxmlformats.org/officeDocument/2006/relationships/image" Target="../media/052740e3eff1b91ad7da283a026a6dbd.jpg"/><Relationship Id="rId16" Type="http://schemas.openxmlformats.org/officeDocument/2006/relationships/image" Target="../media/1715db14a7379ad5d3751002fc624009.jpg"/><Relationship Id="rId17" Type="http://schemas.openxmlformats.org/officeDocument/2006/relationships/image" Target="../media/1a5dd59231d70b9a55c057e43b5f8019.jpg"/><Relationship Id="rId18" Type="http://schemas.openxmlformats.org/officeDocument/2006/relationships/image" Target="../media/1caab69259cd39ae4367d50bf4a13942.jpg"/><Relationship Id="rId19" Type="http://schemas.openxmlformats.org/officeDocument/2006/relationships/image" Target="../media/1d5e3669434eacec3b9868a431297e35.jpg"/><Relationship Id="rId20" Type="http://schemas.openxmlformats.org/officeDocument/2006/relationships/image" Target="../media/6d5ce3741f087877c8b69ae735716fc9.jpg"/><Relationship Id="rId21" Type="http://schemas.openxmlformats.org/officeDocument/2006/relationships/image" Target="../media/87cf4fccec182f71ba0393f564028d2d.jpg"/><Relationship Id="rId22" Type="http://schemas.openxmlformats.org/officeDocument/2006/relationships/image" Target="../media/f9d8bf4e4dc9b4aee19f71f5990704ca.jpg"/><Relationship Id="rId23" Type="http://schemas.openxmlformats.org/officeDocument/2006/relationships/image" Target="../media/9e5c73559f700aeb2702a1fa18c74a16.jpg"/><Relationship Id="rId24" Type="http://schemas.openxmlformats.org/officeDocument/2006/relationships/image" Target="../media/ed351b2ae13848ffb115ee24edc5ab0a.jpg"/><Relationship Id="rId25" Type="http://schemas.openxmlformats.org/officeDocument/2006/relationships/image" Target="../media/704ba871ffe642b593d986d3505bcc40.jpg"/><Relationship Id="rId26" Type="http://schemas.openxmlformats.org/officeDocument/2006/relationships/image" Target="../media/a10faa06994bd58900558a8c0f5ad9e3.jpg"/><Relationship Id="rId27" Type="http://schemas.openxmlformats.org/officeDocument/2006/relationships/image" Target="../media/5b97561215be6e67429ec84a603bc697.jpg"/><Relationship Id="rId28" Type="http://schemas.openxmlformats.org/officeDocument/2006/relationships/image" Target="../media/3ac7918dd2e3e1e8a33ce29eb58a9d5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57150</xdr:rowOff>
    </xdr:from>
    <xdr:ext cx="647700" cy="619125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66675</xdr:rowOff>
    </xdr:from>
    <xdr:ext cx="647700" cy="600075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47625</xdr:rowOff>
    </xdr:from>
    <xdr:ext cx="647700" cy="62865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76200</xdr:rowOff>
    </xdr:from>
    <xdr:ext cx="647700" cy="5715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114300</xdr:colOff>
      <xdr:row>12</xdr:row>
      <xdr:rowOff>38100</xdr:rowOff>
    </xdr:from>
    <xdr:ext cx="55245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76200</xdr:rowOff>
    </xdr:from>
    <xdr:ext cx="647700" cy="581025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dbddd93d-7f2a-11ec-b73f-0018e40a3af2" TargetMode="External"/><Relationship Id="rId_hyperlink_2" Type="http://schemas.openxmlformats.org/officeDocument/2006/relationships/hyperlink" Target="https://www.lavrpack.ru/catalog/?product=4fc170d9-7f2a-11ec-b73f-0018e40a3af2" TargetMode="External"/><Relationship Id="rId_hyperlink_3" Type="http://schemas.openxmlformats.org/officeDocument/2006/relationships/hyperlink" Target="https://www.lavrpack.ru/catalog/?product=61ebc4fe-7f2a-11ec-b73f-0018e40a3af2" TargetMode="External"/><Relationship Id="rId_hyperlink_4" Type="http://schemas.openxmlformats.org/officeDocument/2006/relationships/hyperlink" Target="https://www.lavrpack.ru/catalog/?product=68132352-7f2a-11ec-b73f-0018e40a3af2" TargetMode="External"/><Relationship Id="rId_hyperlink_5" Type="http://schemas.openxmlformats.org/officeDocument/2006/relationships/hyperlink" Target="https://www.lavrpack.ru/catalog/?product=a5418082-103a-11f0-ab40-22344d083d2c%23da231e05-103a-11f0-ab40-22344d083d2c" TargetMode="External"/><Relationship Id="rId_hyperlink_6" Type="http://schemas.openxmlformats.org/officeDocument/2006/relationships/hyperlink" Target="https://www.lavrpack.ru/catalog/?product=4fc170e3-7f2a-11ec-b73f-0018e40a3af2" TargetMode="External"/><Relationship Id="rId_hyperlink_7" Type="http://schemas.openxmlformats.org/officeDocument/2006/relationships/hyperlink" Target="https://www.lavrpack.ru/catalog/?product=65fb6d27-103b-11f0-ab40-22344d083d2c%2374656753-103b-11f0-ab40-22344d083d2c" TargetMode="External"/><Relationship Id="rId_hyperlink_8" Type="http://schemas.openxmlformats.org/officeDocument/2006/relationships/hyperlink" Target="https://www.lavrpack.ru/catalog/?product=85b73858-103c-11f0-ab40-22344d083d2c%23b25a1082-103c-11f0-ab40-22344d083d2c" TargetMode="External"/><Relationship Id="rId_hyperlink_9" Type="http://schemas.openxmlformats.org/officeDocument/2006/relationships/hyperlink" Target="https://www.lavrpack.ru/catalog/?product=b053f3d5-103d-11f0-ab40-22344d083d2c%23c3edc69a-1056-11f0-ab40-22344d083d2c" TargetMode="External"/><Relationship Id="rId_hyperlink_10" Type="http://schemas.openxmlformats.org/officeDocument/2006/relationships/hyperlink" Target="https://www.lavrpack.ru/catalog/?product=78fd9290-7f2e-11ec-b73f-0018e40a3af2" TargetMode="External"/><Relationship Id="rId_hyperlink_11" Type="http://schemas.openxmlformats.org/officeDocument/2006/relationships/hyperlink" Target="https://www.lavrpack.ru/catalog/?product=75708ab1-92e1-11f0-ab48-22344d083d2c%23990d4c2e-92e1-11f0-ab48-22344d083d2c" TargetMode="External"/><Relationship Id="rId_hyperlink_12" Type="http://schemas.openxmlformats.org/officeDocument/2006/relationships/hyperlink" Target="https://www.lavrpack.ru/catalog/?product=75708ab1-92e1-11f0-ab48-22344d083d2c%23a545c623-92e1-11f0-ab48-22344d083d2c" TargetMode="External"/><Relationship Id="rId_hyperlink_13" Type="http://schemas.openxmlformats.org/officeDocument/2006/relationships/hyperlink" Target="https://www.lavrpack.ru/catalog/?product=75708ab1-92e1-11f0-ab48-22344d083d2c%2382de90d2-92e1-11f0-ab48-22344d083d2c" TargetMode="External"/><Relationship Id="rId_hyperlink_14" Type="http://schemas.openxmlformats.org/officeDocument/2006/relationships/hyperlink" Target="https://www.lavrpack.ru/catalog/?product=a125a409-4d12-11f0-ab41-22344d083d2c%23a7c24d88-4d12-11f0-ab41-22344d083d2c" TargetMode="External"/><Relationship Id="rId_hyperlink_15" Type="http://schemas.openxmlformats.org/officeDocument/2006/relationships/hyperlink" Target="https://www.lavrpack.ru/catalog/?product=0bc6ef59-b94d-11ef-ab3b-22344d083d2c%2340de4a11-b94d-11ef-ab3b-22344d083d2c" TargetMode="External"/><Relationship Id="rId_hyperlink_16" Type="http://schemas.openxmlformats.org/officeDocument/2006/relationships/hyperlink" Target="https://www.lavrpack.ru/catalog/?product=0bc6ef59-b94d-11ef-ab3b-22344d083d2c%2327408bcd-b94d-11ef-ab3b-22344d083d2c" TargetMode="External"/><Relationship Id="rId_hyperlink_17" Type="http://schemas.openxmlformats.org/officeDocument/2006/relationships/hyperlink" Target="https://www.lavrpack.ru/catalog/?product=149c26af-6476-11ef-ab51-1cfd08767542" TargetMode="External"/><Relationship Id="rId_hyperlink_18" Type="http://schemas.openxmlformats.org/officeDocument/2006/relationships/hyperlink" Target="https://www.lavrpack.ru/catalog/?product=af7500e3-1042-11f0-ab40-22344d083d2c%23b9d789f8-1042-11f0-ab40-22344d083d2c" TargetMode="External"/><Relationship Id="rId_hyperlink_19" Type="http://schemas.openxmlformats.org/officeDocument/2006/relationships/hyperlink" Target="https://www.lavrpack.ru/catalog/?product=2bed2340-103d-11f0-ab40-22344d083d2c%2335ab2ebc-103d-11f0-ab40-22344d083d2c" TargetMode="External"/><Relationship Id="rId_hyperlink_20" Type="http://schemas.openxmlformats.org/officeDocument/2006/relationships/hyperlink" Target="https://www.lavrpack.ru/catalog/?product=ee4ec768-b94b-11ef-ab3b-22344d083d2c%233e08060b-b94c-11ef-ab3b-22344d083d2c" TargetMode="External"/><Relationship Id="rId_hyperlink_21" Type="http://schemas.openxmlformats.org/officeDocument/2006/relationships/hyperlink" Target="https://www.lavrpack.ru/catalog/?product=fed0eee4-1066-11f0-ab40-22344d083d2c%230b518194-1067-11f0-ab40-22344d083d2c" TargetMode="External"/><Relationship Id="rId_hyperlink_22" Type="http://schemas.openxmlformats.org/officeDocument/2006/relationships/hyperlink" Target="https://www.lavrpack.ru/catalog/?product=fed0eee4-1066-11f0-ab40-22344d083d2c%23653ba2c0-1067-11f0-ab40-22344d083d2c" TargetMode="External"/><Relationship Id="rId_hyperlink_23" Type="http://schemas.openxmlformats.org/officeDocument/2006/relationships/hyperlink" Target="https://www.lavrpack.ru/catalog/?product=9b93f1fe-1069-11f0-ab40-22344d083d2c%23a86f7e8a-1069-11f0-ab40-22344d083d2c" TargetMode="External"/><Relationship Id="rId_hyperlink_24" Type="http://schemas.openxmlformats.org/officeDocument/2006/relationships/hyperlink" Target="https://www.lavrpack.ru/catalog/?product=8c3da24f-b94b-11ef-ab3b-22344d083d2c%23be9ce916-b94b-11ef-ab3b-22344d083d2c" TargetMode="External"/><Relationship Id="rId_hyperlink_25" Type="http://schemas.openxmlformats.org/officeDocument/2006/relationships/hyperlink" Target="https://www.lavrpack.ru/catalog/?product=8c3da24f-b94b-11ef-ab3b-22344d083d2c%23a753f901-b94b-11ef-ab3b-22344d083d2c" TargetMode="External"/><Relationship Id="rId_hyperlink_26" Type="http://schemas.openxmlformats.org/officeDocument/2006/relationships/hyperlink" Target="https://www.lavrpack.ru/catalog/?product=41e4d4f3-9cfd-11ef-ab3b-22344d083d2c%234e064c8e-9cfd-11ef-ab3b-22344d083d2c" TargetMode="External"/><Relationship Id="rId_hyperlink_27" Type="http://schemas.openxmlformats.org/officeDocument/2006/relationships/hyperlink" Target="https://www.lavrpack.ru/catalog/?product=e1bd5394-9cfb-11ef-ab3b-22344d083d2c%23e85cb888-9cfb-11ef-ab3b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38"/>
  <sheetViews>
    <sheetView tabSelected="1" workbookViewId="0" showGridLines="true" showRowColHeaders="1">
      <pane ySplit="6" activePane="bottomLeft" state="frozen" topLeftCell="A7"/>
      <selection pane="bottomLeft" activeCell="M7" sqref="M7:M34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IF($G$3="","",SUMPRODUCT(--ISNUMBER(SEARCH($G$3,$B$7:$B$34&amp;" "&amp;$C$7:$C$34&amp;" "&amp;$D$7:$D$34&amp;" "&amp;$E$7:$E$34)))&amp;"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143</v>
      </c>
      <c r="P6" s="40" t="s">
        <v>144</v>
      </c>
      <c r="Q6" s="40" t="s">
        <v>145</v>
      </c>
      <c r="R6" s="40" t="s">
        <v>146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/>
      <c r="F8" s="19"/>
      <c r="G8" s="20">
        <v>1.0</v>
      </c>
      <c r="H8" s="21"/>
      <c r="I8" s="21">
        <v>122.0</v>
      </c>
      <c r="J8" s="22">
        <v>43.0</v>
      </c>
      <c r="K8" s="50"/>
      <c r="L8" s="21" t="str">
        <f>IF(K8&gt;0,K8*I8,"")</f>
      </c>
      <c r="M8" s="52"/>
      <c r="N8" t="str">
        <f>IF(K8&gt;0,COUNTIF($K$7:K8,"&gt;0"),"")</f>
      </c>
      <c r="O8" t="s">
        <v>30</v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33</v>
      </c>
      <c r="D9" s="17"/>
      <c r="E9" s="17"/>
      <c r="F9" s="19"/>
      <c r="G9" s="20">
        <v>1.0</v>
      </c>
      <c r="H9" s="21"/>
      <c r="I9" s="21">
        <v>70.0</v>
      </c>
      <c r="J9" s="22">
        <v>110.0</v>
      </c>
      <c r="K9" s="50"/>
      <c r="L9" s="21" t="str">
        <f>IF(K9&gt;0,K9*I9,"")</f>
      </c>
      <c r="M9" s="52"/>
      <c r="N9" t="str">
        <f>IF(K9&gt;0,COUNTIF($K$7:K9,"&gt;0"),"")</f>
      </c>
      <c r="O9" t="s">
        <v>34</v>
      </c>
      <c r="P9" t="s">
        <v>31</v>
      </c>
      <c r="Q9" t="s">
        <v>31</v>
      </c>
    </row>
    <row r="10" spans="1:18" customHeight="1" ht="58">
      <c r="A10" s="16"/>
      <c r="B10" s="18" t="s">
        <v>36</v>
      </c>
      <c r="C10" s="17" t="s">
        <v>37</v>
      </c>
      <c r="D10" s="17" t="s">
        <v>38</v>
      </c>
      <c r="E10" s="17" t="s">
        <v>39</v>
      </c>
      <c r="F10" s="19"/>
      <c r="G10" s="20">
        <v>1.0</v>
      </c>
      <c r="H10" s="21"/>
      <c r="I10" s="21">
        <v>44.0</v>
      </c>
      <c r="J10" s="22">
        <v>6344.0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40</v>
      </c>
      <c r="P10" t="s">
        <v>35</v>
      </c>
      <c r="Q10" t="s">
        <v>35</v>
      </c>
    </row>
    <row r="11" spans="1:18" customHeight="1" ht="58">
      <c r="A11" s="16"/>
      <c r="B11" s="18" t="s">
        <v>42</v>
      </c>
      <c r="C11" s="17" t="s">
        <v>43</v>
      </c>
      <c r="D11" s="17" t="s">
        <v>38</v>
      </c>
      <c r="E11" s="17" t="s">
        <v>44</v>
      </c>
      <c r="F11" s="19" t="s">
        <v>45</v>
      </c>
      <c r="G11" s="20">
        <v>10.0</v>
      </c>
      <c r="H11" s="21"/>
      <c r="I11" s="21">
        <v>28.0</v>
      </c>
      <c r="J11" s="22">
        <v>2995.0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46</v>
      </c>
      <c r="P11" t="s">
        <v>41</v>
      </c>
      <c r="Q11" t="s">
        <v>41</v>
      </c>
    </row>
    <row r="12" spans="1:18" customHeight="1" ht="58">
      <c r="A12" s="16"/>
      <c r="B12" s="18" t="s">
        <v>48</v>
      </c>
      <c r="C12" s="17" t="s">
        <v>49</v>
      </c>
      <c r="D12" s="17"/>
      <c r="E12" s="17" t="s">
        <v>50</v>
      </c>
      <c r="F12" s="19"/>
      <c r="G12" s="20">
        <v>1.0</v>
      </c>
      <c r="H12" s="21"/>
      <c r="I12" s="21">
        <v>1451.0</v>
      </c>
      <c r="J12" s="22">
        <v>1.0</v>
      </c>
      <c r="K12" s="50"/>
      <c r="L12" s="21" t="str">
        <f>IF(K12&gt;0,K12*I12,"")</f>
      </c>
      <c r="M12" s="52"/>
      <c r="N12" t="str">
        <f>IF(K12&gt;0,COUNTIF($K$7:K12,"&gt;0"),"")</f>
      </c>
      <c r="P12" t="s">
        <v>47</v>
      </c>
      <c r="Q12" t="s">
        <v>47</v>
      </c>
    </row>
    <row r="13" spans="1:18" customHeight="1" ht="58">
      <c r="A13" s="16"/>
      <c r="B13" s="18" t="s">
        <v>52</v>
      </c>
      <c r="C13" s="17" t="s">
        <v>53</v>
      </c>
      <c r="D13" s="17" t="s">
        <v>54</v>
      </c>
      <c r="E13" s="17"/>
      <c r="F13" s="19"/>
      <c r="G13" s="20">
        <v>1.0</v>
      </c>
      <c r="H13" s="21"/>
      <c r="I13" s="21">
        <v>47.0</v>
      </c>
      <c r="J13" s="22">
        <v>625.0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55</v>
      </c>
      <c r="P13" t="s">
        <v>51</v>
      </c>
      <c r="Q13" t="s">
        <v>51</v>
      </c>
    </row>
    <row r="14" spans="1:18" customHeight="1" ht="58">
      <c r="A14" s="16"/>
      <c r="B14" s="18" t="s">
        <v>57</v>
      </c>
      <c r="C14" s="17" t="s">
        <v>58</v>
      </c>
      <c r="D14" s="17"/>
      <c r="E14" s="17" t="s">
        <v>59</v>
      </c>
      <c r="F14" s="19"/>
      <c r="G14" s="20">
        <v>1.0</v>
      </c>
      <c r="H14" s="21"/>
      <c r="I14" s="21">
        <v>347.0</v>
      </c>
      <c r="J14" s="22">
        <v>1.0</v>
      </c>
      <c r="K14" s="50"/>
      <c r="L14" s="21" t="str">
        <f>IF(K14&gt;0,K14*I14,"")</f>
      </c>
      <c r="M14" s="52"/>
      <c r="N14" t="str">
        <f>IF(K14&gt;0,COUNTIF($K$7:K14,"&gt;0"),"")</f>
      </c>
      <c r="P14" t="s">
        <v>56</v>
      </c>
      <c r="Q14" t="s">
        <v>56</v>
      </c>
    </row>
    <row r="15" spans="1:18" customHeight="1" ht="58">
      <c r="A15" s="16"/>
      <c r="B15" s="18" t="s">
        <v>61</v>
      </c>
      <c r="C15" s="17" t="s">
        <v>62</v>
      </c>
      <c r="D15" s="17" t="s">
        <v>63</v>
      </c>
      <c r="E15" s="17" t="s">
        <v>64</v>
      </c>
      <c r="F15" s="19"/>
      <c r="G15" s="20">
        <v>1.0</v>
      </c>
      <c r="H15" s="21"/>
      <c r="I15" s="21">
        <v>289.0</v>
      </c>
      <c r="J15" s="22">
        <v>1.0</v>
      </c>
      <c r="K15" s="50"/>
      <c r="L15" s="21" t="str">
        <f>IF(K15&gt;0,K15*I15,"")</f>
      </c>
      <c r="M15" s="52"/>
      <c r="N15" t="str">
        <f>IF(K15&gt;0,COUNTIF($K$7:K15,"&gt;0"),"")</f>
      </c>
      <c r="P15" t="s">
        <v>60</v>
      </c>
      <c r="Q15" t="s">
        <v>60</v>
      </c>
    </row>
    <row r="16" spans="1:18" customHeight="1" ht="58">
      <c r="A16" s="16"/>
      <c r="B16" s="18" t="s">
        <v>66</v>
      </c>
      <c r="C16" s="17" t="s">
        <v>67</v>
      </c>
      <c r="D16" s="17" t="s">
        <v>68</v>
      </c>
      <c r="E16" s="17" t="s">
        <v>64</v>
      </c>
      <c r="F16" s="19"/>
      <c r="G16" s="20">
        <v>1.0</v>
      </c>
      <c r="H16" s="21"/>
      <c r="I16" s="21">
        <v>446.0</v>
      </c>
      <c r="J16" s="22">
        <v>1.0</v>
      </c>
      <c r="K16" s="50"/>
      <c r="L16" s="21" t="str">
        <f>IF(K16&gt;0,K16*I16,"")</f>
      </c>
      <c r="M16" s="52"/>
      <c r="N16" t="str">
        <f>IF(K16&gt;0,COUNTIF($K$7:K16,"&gt;0"),"")</f>
      </c>
      <c r="P16" t="s">
        <v>65</v>
      </c>
      <c r="Q16" t="s">
        <v>65</v>
      </c>
    </row>
    <row r="17" spans="1:18" customHeight="1" ht="58">
      <c r="A17" s="16"/>
      <c r="B17" s="18" t="s">
        <v>70</v>
      </c>
      <c r="C17" s="17" t="s">
        <v>71</v>
      </c>
      <c r="D17" s="17" t="s">
        <v>29</v>
      </c>
      <c r="E17" s="17"/>
      <c r="F17" s="19"/>
      <c r="G17" s="20">
        <v>1.0</v>
      </c>
      <c r="H17" s="21"/>
      <c r="I17" s="21">
        <v>99.0</v>
      </c>
      <c r="J17" s="22">
        <v>73.0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72</v>
      </c>
      <c r="P17" t="s">
        <v>69</v>
      </c>
      <c r="Q17" t="s">
        <v>69</v>
      </c>
    </row>
    <row r="18" spans="1:18" customHeight="1" ht="58">
      <c r="A18" s="16"/>
      <c r="B18" s="18" t="s">
        <v>74</v>
      </c>
      <c r="C18" s="17" t="s">
        <v>75</v>
      </c>
      <c r="D18" s="17" t="s">
        <v>76</v>
      </c>
      <c r="E18" s="17" t="s">
        <v>77</v>
      </c>
      <c r="F18" s="19" t="s">
        <v>45</v>
      </c>
      <c r="G18" s="20">
        <v>1.0</v>
      </c>
      <c r="H18" s="21"/>
      <c r="I18" s="21">
        <v>58.0</v>
      </c>
      <c r="J18" s="22">
        <v>1.0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78</v>
      </c>
      <c r="P18" t="s">
        <v>73</v>
      </c>
      <c r="Q18" t="s">
        <v>73</v>
      </c>
    </row>
    <row r="19" spans="1:18" customHeight="1" ht="58">
      <c r="A19" s="16"/>
      <c r="B19" s="18" t="s">
        <v>74</v>
      </c>
      <c r="C19" s="17" t="s">
        <v>75</v>
      </c>
      <c r="D19" s="17" t="s">
        <v>80</v>
      </c>
      <c r="E19" s="17" t="s">
        <v>77</v>
      </c>
      <c r="F19" s="19" t="s">
        <v>45</v>
      </c>
      <c r="G19" s="20">
        <v>1.0</v>
      </c>
      <c r="H19" s="21"/>
      <c r="I19" s="21">
        <v>58.0</v>
      </c>
      <c r="J19" s="22">
        <v>2.0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81</v>
      </c>
      <c r="P19" t="s">
        <v>79</v>
      </c>
      <c r="Q19" t="s">
        <v>79</v>
      </c>
    </row>
    <row r="20" spans="1:18" customHeight="1" ht="58">
      <c r="A20" s="16"/>
      <c r="B20" s="18" t="s">
        <v>74</v>
      </c>
      <c r="C20" s="17" t="s">
        <v>75</v>
      </c>
      <c r="D20" s="17" t="s">
        <v>83</v>
      </c>
      <c r="E20" s="17" t="s">
        <v>77</v>
      </c>
      <c r="F20" s="19" t="s">
        <v>45</v>
      </c>
      <c r="G20" s="20">
        <v>1.0</v>
      </c>
      <c r="H20" s="21"/>
      <c r="I20" s="21">
        <v>58.0</v>
      </c>
      <c r="J20" s="22">
        <v>1093.0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84</v>
      </c>
      <c r="P20" t="s">
        <v>82</v>
      </c>
      <c r="Q20" t="s">
        <v>82</v>
      </c>
    </row>
    <row r="21" spans="1:18" customHeight="1" ht="58">
      <c r="A21" s="16"/>
      <c r="B21" s="18" t="s">
        <v>86</v>
      </c>
      <c r="C21" s="17" t="s">
        <v>87</v>
      </c>
      <c r="D21" s="17"/>
      <c r="E21" s="17"/>
      <c r="F21" s="19"/>
      <c r="G21" s="20">
        <v>1.0</v>
      </c>
      <c r="H21" s="21"/>
      <c r="I21" s="21">
        <v>378.0</v>
      </c>
      <c r="J21" s="22">
        <v>12.0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88</v>
      </c>
      <c r="P21" t="s">
        <v>85</v>
      </c>
      <c r="Q21" t="s">
        <v>85</v>
      </c>
    </row>
    <row r="22" spans="1:18" customHeight="1" ht="58">
      <c r="A22" s="16"/>
      <c r="B22" s="18" t="s">
        <v>90</v>
      </c>
      <c r="C22" s="17" t="s">
        <v>91</v>
      </c>
      <c r="D22" s="17"/>
      <c r="E22" s="17"/>
      <c r="F22" s="19"/>
      <c r="G22" s="20">
        <v>1.0</v>
      </c>
      <c r="H22" s="21"/>
      <c r="I22" s="21">
        <v>2998.0</v>
      </c>
      <c r="J22" s="22">
        <v>8.0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92</v>
      </c>
      <c r="P22" t="s">
        <v>89</v>
      </c>
      <c r="Q22" t="s">
        <v>89</v>
      </c>
    </row>
    <row r="23" spans="1:18" customHeight="1" ht="58">
      <c r="A23" s="16"/>
      <c r="B23" s="18" t="s">
        <v>90</v>
      </c>
      <c r="C23" s="17" t="s">
        <v>94</v>
      </c>
      <c r="D23" s="17"/>
      <c r="E23" s="17"/>
      <c r="F23" s="19"/>
      <c r="G23" s="20">
        <v>1.0</v>
      </c>
      <c r="H23" s="21"/>
      <c r="I23" s="21">
        <v>2923.0</v>
      </c>
      <c r="J23" s="22">
        <v>5.0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95</v>
      </c>
      <c r="P23" t="s">
        <v>93</v>
      </c>
      <c r="Q23" t="s">
        <v>93</v>
      </c>
    </row>
    <row r="24" spans="1:18" customHeight="1" ht="58">
      <c r="A24" s="16"/>
      <c r="B24" s="18" t="s">
        <v>97</v>
      </c>
      <c r="C24" s="17" t="s">
        <v>98</v>
      </c>
      <c r="D24" s="17"/>
      <c r="E24" s="17"/>
      <c r="F24" s="19"/>
      <c r="G24" s="20">
        <v>1.0</v>
      </c>
      <c r="H24" s="21"/>
      <c r="I24" s="21">
        <v>908.0</v>
      </c>
      <c r="J24" s="22">
        <v>20.0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99</v>
      </c>
      <c r="P24" t="s">
        <v>96</v>
      </c>
      <c r="Q24" t="s">
        <v>96</v>
      </c>
    </row>
    <row r="25" spans="1:18" customHeight="1" ht="58">
      <c r="A25" s="16"/>
      <c r="B25" s="18" t="s">
        <v>101</v>
      </c>
      <c r="C25" s="17" t="s">
        <v>102</v>
      </c>
      <c r="D25" s="17" t="s">
        <v>103</v>
      </c>
      <c r="E25" s="17" t="s">
        <v>104</v>
      </c>
      <c r="F25" s="19"/>
      <c r="G25" s="20">
        <v>1.0</v>
      </c>
      <c r="H25" s="21"/>
      <c r="I25" s="21">
        <v>1179.0</v>
      </c>
      <c r="J25" s="22">
        <v>2.0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105</v>
      </c>
      <c r="P25" t="s">
        <v>100</v>
      </c>
      <c r="Q25" t="s">
        <v>100</v>
      </c>
    </row>
    <row r="26" spans="1:18" customHeight="1" ht="58">
      <c r="A26" s="16"/>
      <c r="B26" s="18" t="s">
        <v>107</v>
      </c>
      <c r="C26" s="17" t="s">
        <v>108</v>
      </c>
      <c r="D26" s="17"/>
      <c r="E26" s="17"/>
      <c r="F26" s="19"/>
      <c r="G26" s="20">
        <v>1.0</v>
      </c>
      <c r="H26" s="21"/>
      <c r="I26" s="21">
        <v>1612.0</v>
      </c>
      <c r="J26" s="22">
        <v>1.0</v>
      </c>
      <c r="K26" s="50"/>
      <c r="L26" s="21" t="str">
        <f>IF(K26&gt;0,K26*I26,"")</f>
      </c>
      <c r="M26" s="52"/>
      <c r="N26" t="str">
        <f>IF(K26&gt;0,COUNTIF($K$7:K26,"&gt;0"),"")</f>
      </c>
      <c r="P26" t="s">
        <v>106</v>
      </c>
      <c r="Q26" t="s">
        <v>106</v>
      </c>
    </row>
    <row r="27" spans="1:18" customHeight="1" ht="58">
      <c r="A27" s="16"/>
      <c r="B27" s="18" t="s">
        <v>110</v>
      </c>
      <c r="C27" s="17" t="s">
        <v>111</v>
      </c>
      <c r="D27" s="17"/>
      <c r="E27" s="17"/>
      <c r="F27" s="19"/>
      <c r="G27" s="20">
        <v>1.0</v>
      </c>
      <c r="H27" s="21"/>
      <c r="I27" s="21">
        <v>2998.0</v>
      </c>
      <c r="J27" s="22">
        <v>2.0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112</v>
      </c>
      <c r="P27" t="s">
        <v>109</v>
      </c>
      <c r="Q27" t="s">
        <v>109</v>
      </c>
    </row>
    <row r="28" spans="1:18" customHeight="1" ht="58">
      <c r="A28" s="16"/>
      <c r="B28" s="18" t="s">
        <v>114</v>
      </c>
      <c r="C28" s="17" t="s">
        <v>115</v>
      </c>
      <c r="D28" s="17"/>
      <c r="E28" s="17"/>
      <c r="F28" s="19"/>
      <c r="G28" s="20">
        <v>1.0</v>
      </c>
      <c r="H28" s="21"/>
      <c r="I28" s="21">
        <v>734.0</v>
      </c>
      <c r="J28" s="22">
        <v>1.0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116</v>
      </c>
      <c r="P28" t="s">
        <v>113</v>
      </c>
      <c r="Q28" t="s">
        <v>113</v>
      </c>
    </row>
    <row r="29" spans="1:18" customHeight="1" ht="58">
      <c r="A29" s="16"/>
      <c r="B29" s="18" t="s">
        <v>114</v>
      </c>
      <c r="C29" s="17" t="s">
        <v>118</v>
      </c>
      <c r="D29" s="17"/>
      <c r="E29" s="17"/>
      <c r="F29" s="19"/>
      <c r="G29" s="20">
        <v>1.0</v>
      </c>
      <c r="H29" s="21"/>
      <c r="I29" s="21">
        <v>792.0</v>
      </c>
      <c r="J29" s="22">
        <v>3.0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119</v>
      </c>
      <c r="P29" t="s">
        <v>117</v>
      </c>
      <c r="Q29" t="s">
        <v>117</v>
      </c>
    </row>
    <row r="30" spans="1:18" customHeight="1" ht="58">
      <c r="A30" s="16"/>
      <c r="B30" s="18" t="s">
        <v>121</v>
      </c>
      <c r="C30" s="17" t="s">
        <v>122</v>
      </c>
      <c r="D30" s="17"/>
      <c r="E30" s="17"/>
      <c r="F30" s="19"/>
      <c r="G30" s="20">
        <v>1.0</v>
      </c>
      <c r="H30" s="21"/>
      <c r="I30" s="21">
        <v>515.0</v>
      </c>
      <c r="J30" s="22">
        <v>1.0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123</v>
      </c>
      <c r="P30" t="s">
        <v>120</v>
      </c>
      <c r="Q30" t="s">
        <v>120</v>
      </c>
    </row>
    <row r="31" spans="1:18" customHeight="1" ht="58">
      <c r="A31" s="16"/>
      <c r="B31" s="18" t="s">
        <v>125</v>
      </c>
      <c r="C31" s="17" t="s">
        <v>126</v>
      </c>
      <c r="D31" s="17"/>
      <c r="E31" s="17"/>
      <c r="F31" s="19"/>
      <c r="G31" s="20">
        <v>1.0</v>
      </c>
      <c r="H31" s="21"/>
      <c r="I31" s="21">
        <v>1606.0</v>
      </c>
      <c r="J31" s="22">
        <v>5.0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127</v>
      </c>
      <c r="P31" t="s">
        <v>124</v>
      </c>
      <c r="Q31" t="s">
        <v>124</v>
      </c>
    </row>
    <row r="32" spans="1:18" customHeight="1" ht="58">
      <c r="A32" s="16"/>
      <c r="B32" s="18" t="s">
        <v>125</v>
      </c>
      <c r="C32" s="17" t="s">
        <v>129</v>
      </c>
      <c r="D32" s="17"/>
      <c r="E32" s="17"/>
      <c r="F32" s="19"/>
      <c r="G32" s="20">
        <v>1.0</v>
      </c>
      <c r="H32" s="21"/>
      <c r="I32" s="21">
        <v>1721.0</v>
      </c>
      <c r="J32" s="22">
        <v>7.0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130</v>
      </c>
      <c r="P32" t="s">
        <v>128</v>
      </c>
      <c r="Q32" t="s">
        <v>128</v>
      </c>
    </row>
    <row r="33" spans="1:18" customHeight="1" ht="58">
      <c r="A33" s="16"/>
      <c r="B33" s="18" t="s">
        <v>132</v>
      </c>
      <c r="C33" s="17" t="s">
        <v>133</v>
      </c>
      <c r="D33" s="17"/>
      <c r="E33" s="17" t="s">
        <v>134</v>
      </c>
      <c r="F33" s="19"/>
      <c r="G33" s="20">
        <v>1.0</v>
      </c>
      <c r="H33" s="21"/>
      <c r="I33" s="21">
        <v>66.0</v>
      </c>
      <c r="J33" s="22">
        <v>842.0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135</v>
      </c>
      <c r="P33" t="s">
        <v>131</v>
      </c>
      <c r="Q33" t="s">
        <v>131</v>
      </c>
    </row>
    <row r="34" spans="1:18" customHeight="1" ht="58">
      <c r="A34" s="16"/>
      <c r="B34" s="18" t="s">
        <v>137</v>
      </c>
      <c r="C34" s="17" t="s">
        <v>133</v>
      </c>
      <c r="D34" s="17"/>
      <c r="E34" s="17" t="s">
        <v>138</v>
      </c>
      <c r="F34" s="19"/>
      <c r="G34" s="20">
        <v>1.0</v>
      </c>
      <c r="H34" s="21"/>
      <c r="I34" s="21">
        <v>66.0</v>
      </c>
      <c r="J34" s="22">
        <v>2293.0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139</v>
      </c>
      <c r="P34" t="s">
        <v>136</v>
      </c>
      <c r="Q34" t="s">
        <v>136</v>
      </c>
    </row>
    <row r="36" spans="1:18">
      <c r="I36" s="30" t="s">
        <v>140</v>
      </c>
      <c r="J36" s="33"/>
      <c r="K36" s="36" t="str">
        <f>COUNTIF(K7:K34,"&gt;0")</f>
      </c>
    </row>
    <row r="37" spans="1:18">
      <c r="I37" s="31" t="s">
        <v>141</v>
      </c>
      <c r="J37" s="34"/>
      <c r="K37" s="37" t="str">
        <f>SUM(K7:K34)</f>
      </c>
    </row>
    <row r="38" spans="1:18">
      <c r="I38" s="32" t="s">
        <v>142</v>
      </c>
      <c r="J38" s="35"/>
      <c r="K38" s="38" t="str">
        <f>SUM(L7:L34)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36:J36"/>
    <mergeCell ref="I37:J37"/>
    <mergeCell ref="I38:J38"/>
    <mergeCell ref="G5:I5"/>
  </mergeCells>
  <conditionalFormatting sqref="A7:M34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34">
    <cfRule type="expression" dxfId="2" priority="3">
      <formula>AND($K7&gt;$J7,$K7&gt;0)</formula>
    </cfRule>
  </conditionalFormatting>
  <dataValidations count="3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0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2:K34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10 упак" sqref="K11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5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147</v>
      </c>
    </row>
    <row r="2" spans="1:12" customHeight="1" ht="26">
      <c r="A2" s="54" t="s">
        <v>148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149</v>
      </c>
      <c r="B6" s="56"/>
      <c r="C6" s="57" t="str">
        <f>'Прайс и заказ'!K36</f>
      </c>
      <c r="D6" s="58" t="s">
        <v>141</v>
      </c>
      <c r="E6" s="56"/>
      <c r="F6" s="57" t="str">
        <f>'Прайс и заказ'!K37</f>
      </c>
      <c r="G6" s="58" t="s">
        <v>142</v>
      </c>
      <c r="H6" s="56"/>
      <c r="I6" s="59" t="str">
        <f>'Прайс и заказ'!K38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150</v>
      </c>
      <c r="G8" s="60" t="s">
        <v>23</v>
      </c>
      <c r="H8" s="60" t="s">
        <v>24</v>
      </c>
      <c r="I8" s="60" t="s">
        <v>5</v>
      </c>
      <c r="J8" s="40" t="s">
        <v>143</v>
      </c>
      <c r="L8" s="40" t="s">
        <v>145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заказ'!$N$7:$N$34,0)+6,0)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заказ'!$N$7:$N$34,0)+6,0)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заказ'!$N$7:$N$34,0)+6,0)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заказ'!$N$7:$N$34,0)+6,0)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заказ'!$N$7:$N$34,0)+6,0)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заказ'!$N$7:$N$34,0)+6,0)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заказ'!$N$7:$N$34,0)+6,0)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заказ'!$N$7:$N$34,0)+6,0)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заказ'!$N$7:$N$34,0)+6,0)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заказ'!$N$7:$N$34,0)+6,0)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заказ'!$N$7:$N$34,0)+6,0)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заказ'!$N$7:$N$34,0)+6,0)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заказ'!$N$7:$N$34,0)+6,0)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заказ'!$N$7:$N$34,0)+6,0)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заказ'!$N$7:$N$34,0)+6,0)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заказ'!$N$7:$N$34,0)+6,0)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заказ'!$N$7:$N$34,0)+6,0)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заказ'!$N$7:$N$34,0)+6,0)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заказ'!$N$7:$N$34,0)+6,0)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заказ'!$N$7:$N$34,0)+6,0)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заказ'!$N$7:$N$34,0)+6,0)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заказ'!$N$7:$N$34,0)+6,0)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заказ'!$N$7:$N$34,0)+6,0)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заказ'!$N$7:$N$34,0)+6,0)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заказ'!$N$7:$N$34,0)+6,0)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заказ'!$N$7:$N$34,0)+6,0)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заказ'!$N$7:$N$34,0)+6,0)</f>
      </c>
      <c r="L35" t="str">
        <f>IF($J35=0,"",IF(INDEX('Прайс и заказ'!Q:Q,$J35)="","",INDEX('Прайс и заказ'!Q:Q,$J35)))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35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151</v>
      </c>
    </row>
    <row r="2" spans="1:6">
      <c r="A2" t="s">
        <v>152</v>
      </c>
    </row>
    <row r="3" spans="1:6">
      <c r="A3" t="s">
        <v>153</v>
      </c>
    </row>
    <row r="4" spans="1:6">
      <c r="A4" t="s">
        <v>154</v>
      </c>
    </row>
    <row r="5" spans="1:6">
      <c r="A5" t="s">
        <v>155</v>
      </c>
      <c r="B5" t="s">
        <v>156</v>
      </c>
      <c r="C5" t="s">
        <v>157</v>
      </c>
      <c r="D5" t="s">
        <v>158</v>
      </c>
    </row>
    <row r="6" spans="1:6">
      <c r="A6" t="s">
        <v>159</v>
      </c>
      <c r="B6" t="s">
        <v>160</v>
      </c>
      <c r="C6" t="s">
        <v>161</v>
      </c>
      <c r="D6" t="s">
        <v>162</v>
      </c>
      <c r="E6" t="s">
        <v>163</v>
      </c>
      <c r="F6" t="s">
        <v>164</v>
      </c>
    </row>
    <row r="7" spans="1:6">
      <c r="A7" t="s">
        <v>165</v>
      </c>
      <c r="B7">
        <v>6</v>
      </c>
      <c r="C7" t="s">
        <v>166</v>
      </c>
      <c r="D7" t="s">
        <v>167</v>
      </c>
      <c r="E7" t="s">
        <v>168</v>
      </c>
      <c r="F7" t="s">
        <v>169</v>
      </c>
    </row>
    <row r="8" spans="1:6">
      <c r="A8" t="s">
        <v>170</v>
      </c>
      <c r="B8">
        <v>8</v>
      </c>
      <c r="C8" t="s">
        <v>171</v>
      </c>
      <c r="D8" t="s">
        <v>172</v>
      </c>
      <c r="E8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2026-10-01T20:00:34+04:00</dcterms:created>
  <dcterms:modified xsi:type="dcterms:W3CDTF">2026-10-01T20:00:34+04:00</dcterms:modified>
  <dc:title>Прайс-лист LavrPack — Декор и аксессуары — Аксессуары</dc:title>
  <dc:description>Сформировано на www.lavrpack.ru 01.10.2026 20:00</dc:description>
  <dc:subject/>
  <cp:keywords/>
  <cp:category/>
</cp:coreProperties>
</file>