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заказ'!$A$1:$I$16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<sst xmlns="http://schemas.openxmlformats.org/spreadsheetml/2006/main" uniqueCount="97">
  <si>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 xml:space="preserve">   ·   Прайс-лист «Декор и аксессуары — Топперы, вставки»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</si>
  <si>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</si>
  <si>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</si>
  <si>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</si>
  <si>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</si>
  <si>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</si>
  <si>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</si>
  <si>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19:59</t>
  </si>
  <si>
    <t>Категория</t>
  </si>
  <si>
    <t>Декор и аксессуары — Топперы, вставки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</si>
  <si>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</si>
  <si>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</si>
  <si>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</si>
  <si>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</si>
  <si>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</si>
  <si>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</si>
  <si>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</si>
  <si>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</si>
  <si>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</si>
  <si>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</si>
  <si>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</si>
  <si>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</si>
  <si>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</si>
  <si>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</si>
  <si>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</si>
  <si>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Топперы, вставки — 8 поз.</t>
  </si>
  <si>
    <t>68132351-7f2a-11ec-b73f-0018e40a3af2</t>
  </si>
  <si>
    <t>9090</t>
  </si>
  <si>
    <t>Вставка</t>
  </si>
  <si>
    <t>Россия</t>
  </si>
  <si>
    <t>в ассортименте 15см</t>
  </si>
  <si>
    <t>https://www.lavrpack.ru/local/templates/phoenix_v1/images_cache/thumbs/9d2202064a63f15968f9c14d9a753a19.webp?v=1790832077</t>
  </si>
  <si>
    <t>1f1e7138-7f2b-11ec-b73f-0018e40a3af2</t>
  </si>
  <si>
    <t>52851</t>
  </si>
  <si>
    <t>Китай</t>
  </si>
  <si>
    <t>Колокольчики 10шт.(1,5см.)</t>
  </si>
  <si>
    <t>6e2151b9-7f2a-11ec-b73f-0018e40a3af2</t>
  </si>
  <si>
    <t>12460</t>
  </si>
  <si>
    <t>фигурка в ассорт. металл, Россия</t>
  </si>
  <si>
    <t>https://www.lavrpack.ru/local/templates/phoenix_v1/images_cache/thumbs/3fa50ca12e582e7fabdc74a537dfdea8.webp?v=1790832077</t>
  </si>
  <si>
    <t>8725cae4-7f2b-11ec-b73f-0018e40a3af2</t>
  </si>
  <si>
    <t>52918</t>
  </si>
  <si>
    <t>Ягоды D1.5×H12см.(12шт.)</t>
  </si>
  <si>
    <t>https://www.lavrpack.ru/local/templates/phoenix_v1/images_cache/thumbs/1e72ebd385bc88d47d4612aa78c13b1e.webp?v=1790792811</t>
  </si>
  <si>
    <t>3569325c-a072-11ed-ba70-00e01a6800eb</t>
  </si>
  <si>
    <t>78260</t>
  </si>
  <si>
    <t>Держатель метал.</t>
  </si>
  <si>
    <t>"Круг" 20шт/упак. (H30см) золото</t>
  </si>
  <si>
    <t>https://www.lavrpack.ru/local/templates/phoenix_v1/images_cache/thumbs/c8fc9bc131e8f6b5c0c6b14eedcf3ec6.webp?v=1790832077</t>
  </si>
  <si>
    <t>e8465cd5-9336-11ee-a8ad-00e01a6800eb</t>
  </si>
  <si>
    <t>105272</t>
  </si>
  <si>
    <t>Держатель металл.</t>
  </si>
  <si>
    <t>(10шт/упак.)</t>
  </si>
  <si>
    <t>3см×34см×1,5см</t>
  </si>
  <si>
    <t>9fddd20a-8a68-11ec-b73f-0018e40a3af2</t>
  </si>
  <si>
    <t>69145</t>
  </si>
  <si>
    <t>Топпер(дерево)</t>
  </si>
  <si>
    <t>"Сердце", Россия</t>
  </si>
  <si>
    <t>https://www.lavrpack.ru/local/templates/phoenix_v1/images_cache/thumbs/440431f2cd0c0f9f8d4b69d1cb039ed7.webp?v=1790832077</t>
  </si>
  <si>
    <t>e1f35dd8-7f2a-11ec-b73f-0018e40a3af2</t>
  </si>
  <si>
    <t>41442</t>
  </si>
  <si>
    <t>малый 30 см</t>
  </si>
  <si>
    <t>https://www.lavrpack.ru/local/templates/phoenix_v1/images_cache/thumbs/fb0bf9f304aad00ee24b4d04a0e0049d.webp?v=1790832077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</si>
  <si>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</si>
  <si>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</si>
  <si>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</si>
  <si>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</si>
  <si>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</si>
  <si>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</si>
  <si>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</si>
  <si>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</si>
  <si>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</si>
  <si>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</si>
  <si>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</si>
  <si>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</si>
  <si>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19:59</t>
  </si>
  <si>
    <t>Тип цены: опт</t>
  </si>
  <si>
    <t>Раздел: Декор и аксессуары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</si>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</sst>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a59ceeb86a2689094e424cbc082ee0e4.jpg"/><Relationship Id="rId3" Type="http://schemas.openxmlformats.org/officeDocument/2006/relationships/image" Target="../media/6d5ce3741f087877c8b69ae735716fc9.jpg"/><Relationship Id="rId4" Type="http://schemas.openxmlformats.org/officeDocument/2006/relationships/image" Target="../media/1cccea8516d870f86325ec05be9acc47.jpg"/><Relationship Id="rId5" Type="http://schemas.openxmlformats.org/officeDocument/2006/relationships/image" Target="../media/49adffb170f0019bac5aa557ba036726.jpg"/><Relationship Id="rId6" Type="http://schemas.openxmlformats.org/officeDocument/2006/relationships/image" Target="../media/3e023edb867a231604692cceef9b5db6.jpg"/><Relationship Id="rId7" Type="http://schemas.openxmlformats.org/officeDocument/2006/relationships/image" Target="../media/6d5ce3741f087877c8b69ae735716fc9.jpg"/><Relationship Id="rId8" Type="http://schemas.openxmlformats.org/officeDocument/2006/relationships/image" Target="../media/1f0b8a054a3a63d9967228b460861c00.jpg"/><Relationship Id="rId9" Type="http://schemas.openxmlformats.org/officeDocument/2006/relationships/image" Target="../media/05b8050f65782548a0583ec293bd1bc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7</xdr:row>
      <xdr:rowOff>38100</xdr:rowOff>
    </xdr:from>
    <xdr:ext cx="51435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76200</xdr:rowOff>
    </xdr:from>
    <xdr:ext cx="647700" cy="5715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95250</xdr:rowOff>
    </xdr:from>
    <xdr:ext cx="647700" cy="542925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13</xdr:row>
      <xdr:rowOff>38100</xdr:rowOff>
    </xdr:from>
    <xdr:ext cx="409575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123825</xdr:rowOff>
    </xdr:from>
    <xdr:ext cx="647700" cy="485775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68132351-7f2a-11ec-b73f-0018e40a3af2" TargetMode="External"/><Relationship Id="rId_hyperlink_2" Type="http://schemas.openxmlformats.org/officeDocument/2006/relationships/hyperlink" Target="https://www.lavrpack.ru/catalog/?product=1f1e7138-7f2b-11ec-b73f-0018e40a3af2" TargetMode="External"/><Relationship Id="rId_hyperlink_3" Type="http://schemas.openxmlformats.org/officeDocument/2006/relationships/hyperlink" Target="https://www.lavrpack.ru/catalog/?product=6e2151b9-7f2a-11ec-b73f-0018e40a3af2" TargetMode="External"/><Relationship Id="rId_hyperlink_4" Type="http://schemas.openxmlformats.org/officeDocument/2006/relationships/hyperlink" Target="https://www.lavrpack.ru/catalog/?product=8725cae4-7f2b-11ec-b73f-0018e40a3af2" TargetMode="External"/><Relationship Id="rId_hyperlink_5" Type="http://schemas.openxmlformats.org/officeDocument/2006/relationships/hyperlink" Target="https://www.lavrpack.ru/catalog/?product=3569325c-a072-11ed-ba70-00e01a6800eb" TargetMode="External"/><Relationship Id="rId_hyperlink_6" Type="http://schemas.openxmlformats.org/officeDocument/2006/relationships/hyperlink" Target="https://www.lavrpack.ru/catalog/?product=e8465cd5-9336-11ee-a8ad-00e01a6800eb" TargetMode="External"/><Relationship Id="rId_hyperlink_7" Type="http://schemas.openxmlformats.org/officeDocument/2006/relationships/hyperlink" Target="https://www.lavrpack.ru/catalog/?product=9fddd20a-8a68-11ec-b73f-0018e40a3af2" TargetMode="External"/><Relationship Id="rId_hyperlink_8" Type="http://schemas.openxmlformats.org/officeDocument/2006/relationships/hyperlink" Target="https://www.lavrpack.ru/catalog/?product=e1f35dd8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9"/>
  <sheetViews>
    <sheetView tabSelected="1" workbookViewId="0" showGridLines="true" showRowColHeaders="1">
      <pane ySplit="6" activePane="bottomLeft" state="frozen" topLeftCell="A7"/>
      <selection pane="bottomLeft" activeCell="M7" sqref="M7:M15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IF($G$3="","",SUMPRODUCT(--ISNUMBER(SEARCH($G$3,$B$7:$B$15&amp;" "&amp;$C$7:$C$15&amp;" "&amp;$D$7:$D$15&amp;" "&amp;$E$7:$E$15)))&amp;"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66</v>
      </c>
      <c r="P6" s="40" t="s">
        <v>67</v>
      </c>
      <c r="Q6" s="40" t="s">
        <v>68</v>
      </c>
      <c r="R6" s="40" t="s">
        <v>69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24.0</v>
      </c>
      <c r="J8" s="22">
        <v>305.0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28</v>
      </c>
      <c r="D9" s="17" t="s">
        <v>34</v>
      </c>
      <c r="E9" s="17" t="s">
        <v>35</v>
      </c>
      <c r="F9" s="19"/>
      <c r="G9" s="20">
        <v>1.0</v>
      </c>
      <c r="H9" s="21"/>
      <c r="I9" s="21">
        <v>104.0</v>
      </c>
      <c r="J9" s="22">
        <v>162.0</v>
      </c>
      <c r="K9" s="50"/>
      <c r="L9" s="21" t="str">
        <f>IF(K9&gt;0,K9*I9,"")</f>
      </c>
      <c r="M9" s="52"/>
      <c r="N9" t="str">
        <f>IF(K9&gt;0,COUNTIF($K$7:K9,"&gt;0"),"")</f>
      </c>
      <c r="P9" t="s">
        <v>32</v>
      </c>
      <c r="Q9" t="s">
        <v>32</v>
      </c>
    </row>
    <row r="10" spans="1:18" customHeight="1" ht="58">
      <c r="A10" s="16"/>
      <c r="B10" s="18" t="s">
        <v>37</v>
      </c>
      <c r="C10" s="17" t="s">
        <v>28</v>
      </c>
      <c r="D10" s="17" t="s">
        <v>38</v>
      </c>
      <c r="E10" s="17"/>
      <c r="F10" s="19"/>
      <c r="G10" s="20">
        <v>1.0</v>
      </c>
      <c r="H10" s="21"/>
      <c r="I10" s="21">
        <v>111.0</v>
      </c>
      <c r="J10" s="22">
        <v>50.0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39</v>
      </c>
      <c r="P10" t="s">
        <v>36</v>
      </c>
      <c r="Q10" t="s">
        <v>36</v>
      </c>
    </row>
    <row r="11" spans="1:18" customHeight="1" ht="58">
      <c r="A11" s="16"/>
      <c r="B11" s="18" t="s">
        <v>41</v>
      </c>
      <c r="C11" s="17" t="s">
        <v>28</v>
      </c>
      <c r="D11" s="17" t="s">
        <v>34</v>
      </c>
      <c r="E11" s="17" t="s">
        <v>42</v>
      </c>
      <c r="F11" s="19"/>
      <c r="G11" s="20">
        <v>1.0</v>
      </c>
      <c r="H11" s="21"/>
      <c r="I11" s="21">
        <v>93.0</v>
      </c>
      <c r="J11" s="22">
        <v>13.0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43</v>
      </c>
      <c r="P11" t="s">
        <v>40</v>
      </c>
      <c r="Q11" t="s">
        <v>40</v>
      </c>
    </row>
    <row r="12" spans="1:18" customHeight="1" ht="58">
      <c r="A12" s="16"/>
      <c r="B12" s="18" t="s">
        <v>45</v>
      </c>
      <c r="C12" s="17" t="s">
        <v>46</v>
      </c>
      <c r="D12" s="17"/>
      <c r="E12" s="17" t="s">
        <v>47</v>
      </c>
      <c r="F12" s="19"/>
      <c r="G12" s="20">
        <v>1.0</v>
      </c>
      <c r="H12" s="21"/>
      <c r="I12" s="21">
        <v>99.0</v>
      </c>
      <c r="J12" s="22">
        <v>190.0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48</v>
      </c>
      <c r="P12" t="s">
        <v>44</v>
      </c>
      <c r="Q12" t="s">
        <v>44</v>
      </c>
    </row>
    <row r="13" spans="1:18" customHeight="1" ht="58">
      <c r="A13" s="16"/>
      <c r="B13" s="18" t="s">
        <v>50</v>
      </c>
      <c r="C13" s="17" t="s">
        <v>51</v>
      </c>
      <c r="D13" s="17" t="s">
        <v>52</v>
      </c>
      <c r="E13" s="17" t="s">
        <v>53</v>
      </c>
      <c r="F13" s="19"/>
      <c r="G13" s="20">
        <v>1.0</v>
      </c>
      <c r="H13" s="21"/>
      <c r="I13" s="21">
        <v>60.0</v>
      </c>
      <c r="J13" s="22">
        <v>177.0</v>
      </c>
      <c r="K13" s="50"/>
      <c r="L13" s="21" t="str">
        <f>IF(K13&gt;0,K13*I13,"")</f>
      </c>
      <c r="M13" s="52"/>
      <c r="N13" t="str">
        <f>IF(K13&gt;0,COUNTIF($K$7:K13,"&gt;0"),"")</f>
      </c>
      <c r="P13" t="s">
        <v>49</v>
      </c>
      <c r="Q13" t="s">
        <v>49</v>
      </c>
    </row>
    <row r="14" spans="1:18" customHeight="1" ht="58">
      <c r="A14" s="16"/>
      <c r="B14" s="18" t="s">
        <v>55</v>
      </c>
      <c r="C14" s="17" t="s">
        <v>56</v>
      </c>
      <c r="D14" s="17" t="s">
        <v>57</v>
      </c>
      <c r="E14" s="17"/>
      <c r="F14" s="19"/>
      <c r="G14" s="20">
        <v>1.0</v>
      </c>
      <c r="H14" s="21"/>
      <c r="I14" s="21">
        <v>46.0</v>
      </c>
      <c r="J14" s="22">
        <v>290.0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58</v>
      </c>
      <c r="P14" t="s">
        <v>54</v>
      </c>
      <c r="Q14" t="s">
        <v>54</v>
      </c>
    </row>
    <row r="15" spans="1:18" customHeight="1" ht="58">
      <c r="A15" s="16"/>
      <c r="B15" s="18" t="s">
        <v>60</v>
      </c>
      <c r="C15" s="17" t="s">
        <v>56</v>
      </c>
      <c r="D15" s="17" t="s">
        <v>29</v>
      </c>
      <c r="E15" s="17" t="s">
        <v>61</v>
      </c>
      <c r="F15" s="19"/>
      <c r="G15" s="20">
        <v>1.0</v>
      </c>
      <c r="H15" s="21"/>
      <c r="I15" s="21">
        <v>35.0</v>
      </c>
      <c r="J15" s="22">
        <v>1163.0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62</v>
      </c>
      <c r="P15" t="s">
        <v>59</v>
      </c>
      <c r="Q15" t="s">
        <v>59</v>
      </c>
    </row>
    <row r="17" spans="1:18">
      <c r="I17" s="30" t="s">
        <v>63</v>
      </c>
      <c r="J17" s="33"/>
      <c r="K17" s="36" t="str">
        <f>COUNTIF(K7:K15,"&gt;0")</f>
      </c>
    </row>
    <row r="18" spans="1:18">
      <c r="I18" s="31" t="s">
        <v>64</v>
      </c>
      <c r="J18" s="34"/>
      <c r="K18" s="37" t="str">
        <f>SUM(K7:K15)</f>
      </c>
    </row>
    <row r="19" spans="1:18">
      <c r="I19" s="32" t="s">
        <v>65</v>
      </c>
      <c r="J19" s="35"/>
      <c r="K19" s="38" t="str">
        <f>SUM(L7:L15)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7:J17"/>
    <mergeCell ref="I18:J18"/>
    <mergeCell ref="I19:J19"/>
    <mergeCell ref="G5:I5"/>
  </mergeCells>
  <conditionalFormatting sqref="A7:M15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5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5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6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70</v>
      </c>
    </row>
    <row r="2" spans="1:12" customHeight="1" ht="26">
      <c r="A2" s="54" t="s">
        <v>71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72</v>
      </c>
      <c r="B6" s="56"/>
      <c r="C6" s="57" t="str">
        <f>'Прайс и заказ'!K17</f>
      </c>
      <c r="D6" s="58" t="s">
        <v>64</v>
      </c>
      <c r="E6" s="56"/>
      <c r="F6" s="57" t="str">
        <f>'Прайс и заказ'!K18</f>
      </c>
      <c r="G6" s="58" t="s">
        <v>65</v>
      </c>
      <c r="H6" s="56"/>
      <c r="I6" s="59" t="str">
        <f>'Прайс и заказ'!K19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73</v>
      </c>
      <c r="G8" s="60" t="s">
        <v>23</v>
      </c>
      <c r="H8" s="60" t="s">
        <v>24</v>
      </c>
      <c r="I8" s="60" t="s">
        <v>5</v>
      </c>
      <c r="J8" s="40" t="s">
        <v>66</v>
      </c>
      <c r="L8" s="40" t="s">
        <v>68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заказ'!$N$7:$N$15,0)+6,0)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заказ'!$N$7:$N$15,0)+6,0)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заказ'!$N$7:$N$15,0)+6,0)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заказ'!$N$7:$N$15,0)+6,0)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заказ'!$N$7:$N$15,0)+6,0)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заказ'!$N$7:$N$15,0)+6,0)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заказ'!$N$7:$N$15,0)+6,0)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заказ'!$N$7:$N$15,0)+6,0)</f>
      </c>
      <c r="L16" t="str">
        <f>IF($J16=0,"",IF(INDEX('Прайс и заказ'!Q:Q,$J16)="","",INDEX('Прайс и заказ'!Q:Q,$J16)))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6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74</v>
      </c>
    </row>
    <row r="2" spans="1:6">
      <c r="A2" t="s">
        <v>75</v>
      </c>
    </row>
    <row r="3" spans="1:6">
      <c r="A3" t="s">
        <v>76</v>
      </c>
    </row>
    <row r="4" spans="1:6">
      <c r="A4" t="s">
        <v>77</v>
      </c>
    </row>
    <row r="5" spans="1:6">
      <c r="A5" t="s">
        <v>78</v>
      </c>
      <c r="B5" t="s">
        <v>79</v>
      </c>
      <c r="C5" t="s">
        <v>80</v>
      </c>
      <c r="D5" t="s">
        <v>81</v>
      </c>
    </row>
    <row r="6" spans="1:6">
      <c r="A6" t="s">
        <v>82</v>
      </c>
      <c r="B6" t="s">
        <v>83</v>
      </c>
      <c r="C6" t="s">
        <v>84</v>
      </c>
      <c r="D6" t="s">
        <v>85</v>
      </c>
      <c r="E6" t="s">
        <v>86</v>
      </c>
      <c r="F6" t="s">
        <v>87</v>
      </c>
    </row>
    <row r="7" spans="1:6">
      <c r="A7" t="s">
        <v>88</v>
      </c>
      <c r="B7">
        <v>6</v>
      </c>
      <c r="C7" t="s">
        <v>89</v>
      </c>
      <c r="D7" t="s">
        <v>90</v>
      </c>
      <c r="E7" t="s">
        <v>91</v>
      </c>
      <c r="F7" t="s">
        <v>92</v>
      </c>
    </row>
    <row r="8" spans="1:6">
      <c r="A8" t="s">
        <v>93</v>
      </c>
      <c r="B8">
        <v>8</v>
      </c>
      <c r="C8" t="s">
        <v>94</v>
      </c>
      <c r="D8" t="s">
        <v>95</v>
      </c>
      <c r="E8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2026-10-01T19:59:04+04:00</dcterms:created>
  <dcterms:modified xsi:type="dcterms:W3CDTF">2026-10-01T19:59:04+04:00</dcterms:modified>
  <dc:title>Прайс-лист LavrPack — Декор и аксессуары — Топперы, вставки</dc:title>
  <dc:description>Сформировано на www.lavrpack.ru 01.10.2026 19:59</dc:description>
  <dc:subject/>
  <cp:keywords/>
  <cp:category/>
</cp:coreProperties>
</file>