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<sst xmlns="http://schemas.openxmlformats.org/spreadsheetml/2006/main" uniqueCount="306">
  <si>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 xml:space="preserve">   ·   Прайс-лист «Коробки — Фигурные»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</si>
  <si>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</si>
  <si>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</si>
  <si>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</si>
  <si>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</si>
  <si>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</si>
  <si>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</si>
  <si>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20:28</t>
  </si>
  <si>
    <t>Категория</t>
  </si>
  <si>
    <t>Коробки — Фигурные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</si>
  <si>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</si>
  <si>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</si>
  <si>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</si>
  <si>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</si>
  <si>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</si>
  <si>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</si>
  <si>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</si>
  <si>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</si>
  <si>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</si>
  <si>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</si>
  <si>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</si>
  <si>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</si>
  <si>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</si>
  <si>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</si>
  <si>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</si>
  <si>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Фигурные — 67 поз.</t>
  </si>
  <si>
    <t>5b896422-9010-11ee-a8ad-00e01a6800eb#576ae83b-926c-11ee-a8ad-00e01a6800eb</t>
  </si>
  <si>
    <t>105194</t>
  </si>
  <si>
    <t>Коробка "Сердце" 2в1 (23,5*22,5*10см), Белый</t>
  </si>
  <si>
    <t>https://www.lavrpack.ru/local/templates/phoenix_v1/images_cache/thumbs/741b13136a7292e0b0c9596d96614e56.webp?v=1790852984</t>
  </si>
  <si>
    <t>5b896422-9010-11ee-a8ad-00e01a6800eb#659b5c0f-926c-11ee-a8ad-00e01a6800eb</t>
  </si>
  <si>
    <t>Коробка "Сердце" 2в1 (23,5*22,5*10см), Красный</t>
  </si>
  <si>
    <t>https://www.lavrpack.ru/local/templates/phoenix_v1/images_cache/thumbs/076866ac361bb222f7fc1ce43513e54d.webp?v=1790852984</t>
  </si>
  <si>
    <t>5b896422-9010-11ee-a8ad-00e01a6800eb#5e6db5aa-926c-11ee-a8ad-00e01a6800eb</t>
  </si>
  <si>
    <t>Коробка "Сердце" 2в1 (23,5*22,5*10см), Розовый</t>
  </si>
  <si>
    <t>https://www.lavrpack.ru/local/templates/phoenix_v1/images_cache/thumbs/e9941c06c0f92aba91ac2f9681adacc4.webp?v=1790838851</t>
  </si>
  <si>
    <t>f4c8a94b-9cdf-11ef-ab3b-22344d083d2c#00dd226e-9ce0-11ef-ab3b-22344d083d2c</t>
  </si>
  <si>
    <t>110381</t>
  </si>
  <si>
    <t>Коробка "Love" 3в1, 19*15.5*17.5см, Золото</t>
  </si>
  <si>
    <t>https://www.lavrpack.ru/local/templates/phoenix_v1/images_cache/thumbs/33b8c30e1e2dc2123fc1d5d8bfee0af8.webp?v=1790852984</t>
  </si>
  <si>
    <t>f4c8a94b-9cdf-11ef-ab3b-22344d083d2c#131d84c6-9ce0-11ef-ab3b-22344d083d2c</t>
  </si>
  <si>
    <t>Коробка "Love" 3в1, 19*15.5*17.5см, Красный</t>
  </si>
  <si>
    <t>https://www.lavrpack.ru/local/templates/phoenix_v1/images_cache/thumbs/c06cfbcfe0abd626feb129d04b3e619c.webp?v=1790852984</t>
  </si>
  <si>
    <t>f4c8a94b-9cdf-11ef-ab3b-22344d083d2c#0d0e43ef-9ce0-11ef-ab3b-22344d083d2c</t>
  </si>
  <si>
    <t>Коробка "Love" 3в1, 19*15.5*17.5см, Розовое золото</t>
  </si>
  <si>
    <t>https://www.lavrpack.ru/local/templates/phoenix_v1/images_cache/thumbs/ab00d32efdaed0324901f12572b7df54.webp?v=1790852984</t>
  </si>
  <si>
    <t>f4c8a94b-9cdf-11ef-ab3b-22344d083d2c#131d845c-9ce0-11ef-ab3b-22344d083d2c</t>
  </si>
  <si>
    <t>Коробка "Love" 3в1, 19*15.5*17.5см, Серебро</t>
  </si>
  <si>
    <t>https://www.lavrpack.ru/local/templates/phoenix_v1/images_cache/thumbs/c1a558154eff1b91c27db57558ad6a82.webp?v=1790852984</t>
  </si>
  <si>
    <t>91dca152-6373-11ee-bc2f-00e01a6800eb#bb4df6af-6373-11ee-bc2f-00e01a6800eb</t>
  </si>
  <si>
    <t>104284</t>
  </si>
  <si>
    <t>Коробка "Merry Christmas" 2в1 (w7849/w7850), Голубой</t>
  </si>
  <si>
    <t>https://www.lavrpack.ru/local/templates/phoenix_v1/images_cache/thumbs/2c7f3c209ffd332595a951fd16f583c2.webp?v=1790838851</t>
  </si>
  <si>
    <t>91dca152-6373-11ee-bc2f-00e01a6800eb#b49e7911-6373-11ee-bc2f-00e01a6800eb</t>
  </si>
  <si>
    <t>Коробка "Merry Christmas" 2в1 (w7849/w7850), Синий</t>
  </si>
  <si>
    <t>https://www.lavrpack.ru/local/templates/phoenix_v1/images_cache/thumbs/8121b21cd4d99871c4459618e7372f21.webp?v=1790852984</t>
  </si>
  <si>
    <t>956a0b7f-9cd7-11ef-ab3b-22344d083d2c#addfd02e-9cd7-11ef-ab3b-22344d083d2c</t>
  </si>
  <si>
    <t>110374</t>
  </si>
  <si>
    <t>Коробка двусторонняя "Бабочка", 36*13*13см, Белый</t>
  </si>
  <si>
    <t>упак</t>
  </si>
  <si>
    <t>https://www.lavrpack.ru/local/templates/phoenix_v1/images_cache/thumbs/7aaf8a6d166872f812dbd3a8b9f4fcd9.webp?v=1790852984</t>
  </si>
  <si>
    <t>956a0b7f-9cd7-11ef-ab3b-22344d083d2c#b4065d84-9cd7-11ef-ab3b-22344d083d2c</t>
  </si>
  <si>
    <t>Коробка двусторонняя "Бабочка", 36*13*13см, Мятно-зеленый</t>
  </si>
  <si>
    <t>https://www.lavrpack.ru/local/templates/phoenix_v1/images_cache/thumbs/0b865209a28d20f2a1c0676ee18dc904.webp?v=1790852984</t>
  </si>
  <si>
    <t>956a0b7f-9cd7-11ef-ab3b-22344d083d2c#a7cba3d0-9cd7-11ef-ab3b-22344d083d2c</t>
  </si>
  <si>
    <t>Коробка двусторонняя "Бабочка", 36*13*13см, Розовый</t>
  </si>
  <si>
    <t>https://www.lavrpack.ru/local/templates/phoenix_v1/images_cache/thumbs/0df981bc4121c0cf8d28d38e5f2df889.webp?v=1790852984</t>
  </si>
  <si>
    <t>956a0b7f-9cd7-11ef-ab3b-22344d083d2c#a1ce005a-9cd7-11ef-ab3b-22344d083d2c</t>
  </si>
  <si>
    <t>Коробка двусторонняя "Бабочка", 36*13*13см, Фиолетовый</t>
  </si>
  <si>
    <t>https://www.lavrpack.ru/local/templates/phoenix_v1/images_cache/thumbs/1707758f0314c3c0941f7005fd363c0b.webp?v=1790852984</t>
  </si>
  <si>
    <t>427ea685-3466-11ef-ab42-22344d083d2c#67d996b5-3466-11ef-ab42-22344d083d2c</t>
  </si>
  <si>
    <t>108326</t>
  </si>
  <si>
    <t>Коробка для цветов "Дерево", Светлое</t>
  </si>
  <si>
    <t>https://www.lavrpack.ru/local/templates/phoenix_v1/images_cache/thumbs/32bf15cb0a692c2d746a3e8e06d2db9e.webp?v=1790852984</t>
  </si>
  <si>
    <t>427ea685-3466-11ef-ab42-22344d083d2c#503426b7-3466-11ef-ab42-22344d083d2c</t>
  </si>
  <si>
    <t>Коробка для цветов "Дерево", Темное</t>
  </si>
  <si>
    <t>https://www.lavrpack.ru/local/templates/phoenix_v1/images_cache/thumbs/3330248e80c9df73c8d5bbc62fe3fcab.webp?v=1790838851</t>
  </si>
  <si>
    <t>ec577e63-3466-11ef-ab42-22344d083d2c#f25bafe1-3466-11ef-ab42-22344d083d2c</t>
  </si>
  <si>
    <t>108327</t>
  </si>
  <si>
    <t>Коробка для цветов "Орхидея" , Розовый</t>
  </si>
  <si>
    <t>https://www.lavrpack.ru/local/templates/phoenix_v1/images_cache/thumbs/d1ada33d03674b55478949071fd428f9.webp?v=1790852984</t>
  </si>
  <si>
    <t>ec577e63-3466-11ef-ab42-22344d083d2c#d65fc98c-3d2a-11f0-ab41-22344d083d2c</t>
  </si>
  <si>
    <t>Коробка для цветов "Орхидея" , Сиреневый</t>
  </si>
  <si>
    <t>https://www.lavrpack.ru/local/templates/phoenix_v1/images_cache/thumbs/27f737770cbd8fd31357a067b18320cc.webp?v=1790852984</t>
  </si>
  <si>
    <t>ec577e63-3466-11ef-ab42-22344d083d2c#a8aaf24c-69d4-11ef-ab51-1cfd08767542</t>
  </si>
  <si>
    <t>Коробка для цветов "Орхидея" , Ярко-розовый</t>
  </si>
  <si>
    <t>https://www.lavrpack.ru/local/templates/phoenix_v1/images_cache/thumbs/80dd2f1cb9a3dd5bb8375a48da4e3084.webp?v=1790852984</t>
  </si>
  <si>
    <t>8fdbc6b3-121b-11f1-ab4e-22344d083d2c#5b4b3947-121e-11f1-ab4e-22344d083d2c</t>
  </si>
  <si>
    <t>117348</t>
  </si>
  <si>
    <t>Коробка квадрат</t>
  </si>
  <si>
    <t>с ручками (24*24*H12см), Белый (УТ-88053531)</t>
  </si>
  <si>
    <t>3в1</t>
  </si>
  <si>
    <t>https://www.lavrpack.ru/local/templates/phoenix_v1/images_cache/thumbs/7578eea2cd64f0234b9390554c0f4822.webp?v=1790852984</t>
  </si>
  <si>
    <t>51823675-637d-11ee-bc2f-00e01a6800eb#a6350d15-637d-11ee-bc2f-00e01a6800eb</t>
  </si>
  <si>
    <t>104290</t>
  </si>
  <si>
    <t>Коробка конверт 20*7*30см (w7975/w7977), Зеленый</t>
  </si>
  <si>
    <t>https://www.lavrpack.ru/local/templates/phoenix_v1/images_cache/thumbs/5fdfe007786949741809547c2f248ede.webp?v=1790852984</t>
  </si>
  <si>
    <t>51823675-637d-11ee-bc2f-00e01a6800eb#5bbf0183-637d-11ee-bc2f-00e01a6800eb</t>
  </si>
  <si>
    <t>Коробка конверт 20*7*30см (w7975/w7977), Cерый</t>
  </si>
  <si>
    <t>https://www.lavrpack.ru/local/templates/phoenix_v1/images_cache/thumbs/66bc4df8fa5c1ffab014cbc63fb5eaaf.webp?v=1790838851</t>
  </si>
  <si>
    <t>60aa1932-9cd5-11ef-ab3b-22344d083d2c#92d6c603-9cd5-11ef-ab3b-22344d083d2c</t>
  </si>
  <si>
    <t>110372</t>
  </si>
  <si>
    <t>Коробка конверт 20*7*30см, Бордовый горошек</t>
  </si>
  <si>
    <t>https://www.lavrpack.ru/local/templates/phoenix_v1/images_cache/thumbs/7ce58ce7b8d96a78b97fa3224c615b54.webp?v=1790852984</t>
  </si>
  <si>
    <t>60aa1932-9cd5-11ef-ab3b-22344d083d2c#7a756e3a-9cd5-11ef-ab3b-22344d083d2c</t>
  </si>
  <si>
    <t>Коробка конверт 20*7*30см, Пудрово-синяя полоса</t>
  </si>
  <si>
    <t>https://www.lavrpack.ru/local/templates/phoenix_v1/images_cache/thumbs/2a65bf052102d676dfe6f4a3855e0e89.webp?v=1790852984</t>
  </si>
  <si>
    <t>60aa1932-9cd5-11ef-ab3b-22344d083d2c#ab962e01-9cd5-11ef-ab3b-22344d083d2c</t>
  </si>
  <si>
    <t>Коробка конверт 20*7*30см, Розово-зеленый</t>
  </si>
  <si>
    <t>https://www.lavrpack.ru/local/templates/phoenix_v1/images_cache/thumbs/959d68f337031bb67abbee3c86adb1af.webp?v=1790852984</t>
  </si>
  <si>
    <t>60aa1932-9cd5-11ef-ab3b-22344d083d2c#86ae33ac-9cd5-11ef-ab3b-22344d083d2c</t>
  </si>
  <si>
    <t>Коробка конверт 20*7*30см, Розово-мятный</t>
  </si>
  <si>
    <t>https://www.lavrpack.ru/local/templates/phoenix_v1/images_cache/thumbs/07412156cc41709ba3c1cad2df9586c0.webp?v=1790852984</t>
  </si>
  <si>
    <t>60aa1932-9cd5-11ef-ab3b-22344d083d2c#ca65957a-9cd5-11ef-ab3b-22344d083d2c</t>
  </si>
  <si>
    <t>Коробка конверт 20*7*30см, Серый-белый</t>
  </si>
  <si>
    <t>https://www.lavrpack.ru/local/templates/phoenix_v1/images_cache/thumbs/652e6a0d2f9521ad314f78c7156dcfd5.webp?v=1790852984</t>
  </si>
  <si>
    <t>60aa1932-9cd5-11ef-ab3b-22344d083d2c#72a9c5b6-9cd5-11ef-ab3b-22344d083d2c</t>
  </si>
  <si>
    <t>Коробка конверт 20*7*30см, Сине-белая полоса</t>
  </si>
  <si>
    <t>https://www.lavrpack.ru/local/templates/phoenix_v1/images_cache/thumbs/e8c3112d498cfe2a3bbee4bcc6b8164d.webp?v=1790852984</t>
  </si>
  <si>
    <t>60aa1932-9cd5-11ef-ab3b-22344d083d2c#9f652067-9cd5-11ef-ab3b-22344d083d2c</t>
  </si>
  <si>
    <t>Коробка конверт 20*7*30см, Фиолетово-белая полоса</t>
  </si>
  <si>
    <t>https://www.lavrpack.ru/local/templates/phoenix_v1/images_cache/thumbs/f14e7181b0e3b5589b64753d506b91d1.webp?v=1790852984</t>
  </si>
  <si>
    <t>60aa1932-9cd5-11ef-ab3b-22344d083d2c#b8078aa5-9cd5-11ef-ab3b-22344d083d2c</t>
  </si>
  <si>
    <t>Коробка конверт 20*7*30см, Черно-белая полоса</t>
  </si>
  <si>
    <t>https://www.lavrpack.ru/local/templates/phoenix_v1/images_cache/thumbs/afbcecdc899fd0d9194ebc6ea83241b1.webp?v=1790852984</t>
  </si>
  <si>
    <t>60aa1932-9cd5-11ef-ab3b-22344d083d2c#be2a5ee2-9cd5-11ef-ab3b-22344d083d2c</t>
  </si>
  <si>
    <t>Коробка конверт 20*7*30см, Черно-белый узор</t>
  </si>
  <si>
    <t>https://www.lavrpack.ru/local/templates/phoenix_v1/images_cache/thumbs/514abcc070db2c7f25072bbd55de26bb.webp?v=1790852984</t>
  </si>
  <si>
    <t>ef72a1bb-1e50-11ef-b78f-00e01a6800eb#ea8c9151-3461-11ef-ab42-22344d083d2c</t>
  </si>
  <si>
    <t>107961</t>
  </si>
  <si>
    <t>Коробка трапеция</t>
  </si>
  <si>
    <t>Россия, Розовый</t>
  </si>
  <si>
    <t>12×15×9см</t>
  </si>
  <si>
    <t>https://www.lavrpack.ru/local/templates/phoenix_v1/images_cache/thumbs/be64b872c2eb3dd72f617697830a4cd9.webp?v=1790852984</t>
  </si>
  <si>
    <t>ef72a1bb-1e50-11ef-b78f-00e01a6800eb#0622c0e1-1e51-11ef-b78f-00e01a6800eb</t>
  </si>
  <si>
    <t>Россия, Мята</t>
  </si>
  <si>
    <t>https://www.lavrpack.ru/local/templates/phoenix_v1/images_cache/thumbs/fe823c19b5016816e8dcc0b87d94f2b5.webp?v=1790852984</t>
  </si>
  <si>
    <t>ef72a1bb-1e50-11ef-b78f-00e01a6800eb#bbe77175-fc41-11f0-ab4d-22344d083d2c</t>
  </si>
  <si>
    <t>Россия, Белый</t>
  </si>
  <si>
    <t>https://www.lavrpack.ru/local/templates/phoenix_v1/images_cache/thumbs/f025547f9fcc670c777aa41b6238ebfb.webp?v=1790838851</t>
  </si>
  <si>
    <t>8307108d-1196-11f1-ab4e-22344d083d2c#72337a3c-121a-11f1-ab4e-22344d083d2c</t>
  </si>
  <si>
    <t>117340</t>
  </si>
  <si>
    <t>Красный (88014805)</t>
  </si>
  <si>
    <t>14×11×15см</t>
  </si>
  <si>
    <t>https://www.lavrpack.ru/local/templates/phoenix_v1/images_cache/thumbs/645ec97b56109464cd5dc93dfb376e4b.webp?v=1790838851</t>
  </si>
  <si>
    <t>8307108d-1196-11f1-ab4e-22344d083d2c#8ffb7804-1196-11f1-ab4e-22344d083d2c</t>
  </si>
  <si>
    <t>Розовый (88014804)</t>
  </si>
  <si>
    <t>https://www.lavrpack.ru/local/templates/phoenix_v1/images_cache/thumbs/67aabffe43e5431c14f8e3c99ccd8ec8.webp?v=1790852984</t>
  </si>
  <si>
    <t>68a6270f-7f2b-11ec-b73f-0018e40a3af2</t>
  </si>
  <si>
    <t>51381</t>
  </si>
  <si>
    <t>Коробка цилиндр 18*17см (без крышки)</t>
  </si>
  <si>
    <t>https://www.lavrpack.ru/local/templates/phoenix_v1/images_cache/thumbs/b96e60ed2a737ed783d1079c814cbc04.webp?v=1790852984</t>
  </si>
  <si>
    <t>8dcc99d4-8507-11f1-ab51-22344d083d2c#b6074633-8507-11f1-ab51-22344d083d2c</t>
  </si>
  <si>
    <t>119563</t>
  </si>
  <si>
    <t>Коробка-переноска, 32*53*65см (крафт)</t>
  </si>
  <si>
    <t>8273e251-3467-11ef-ab42-22344d083d2c#a8925bef-3467-11ef-ab42-22344d083d2c</t>
  </si>
  <si>
    <t>108328</t>
  </si>
  <si>
    <t>Коробочка микра , Горохи с бантом</t>
  </si>
  <si>
    <t>https://www.lavrpack.ru/local/templates/phoenix_v1/images_cache/thumbs/5afad4fb8c0d8f798fef08d078f75a4a.webp?v=1790852984</t>
  </si>
  <si>
    <t>8273e251-3467-11ef-ab42-22344d083d2c#b3a9ed58-3467-11ef-ab42-22344d083d2c</t>
  </si>
  <si>
    <t>Коробочка микра , Любовь</t>
  </si>
  <si>
    <t>https://www.lavrpack.ru/local/templates/phoenix_v1/images_cache/thumbs/86aaaf0a6aafb0431b89c8806c3b4c60.webp?v=1790852984</t>
  </si>
  <si>
    <t>8273e251-3467-11ef-ab42-22344d083d2c#bac77212-3467-11ef-ab42-22344d083d2c</t>
  </si>
  <si>
    <t>Коробочка микра , Париж</t>
  </si>
  <si>
    <t>https://www.lavrpack.ru/local/templates/phoenix_v1/images_cache/thumbs/f07b43cd2a1bb6d1dfe17771d23e93a1.webp?v=1790852984</t>
  </si>
  <si>
    <t>8273e251-3467-11ef-ab42-22344d083d2c#c8760edd-3467-11ef-ab42-22344d083d2c</t>
  </si>
  <si>
    <t>Коробочка микра , С наилучшими пожеланиями</t>
  </si>
  <si>
    <t>https://www.lavrpack.ru/local/templates/phoenix_v1/images_cache/thumbs/a20c33ddb02c0ec32a87360331e02b6c.webp?v=1790852984</t>
  </si>
  <si>
    <t>ab6127c8-7f2c-11ec-b73f-0018e40a3af2</t>
  </si>
  <si>
    <t>62323</t>
  </si>
  <si>
    <t>Кулек самосборный</t>
  </si>
  <si>
    <t>Китай</t>
  </si>
  <si>
    <t>50см.,</t>
  </si>
  <si>
    <t>https://www.lavrpack.ru/local/templates/phoenix_v1/images_cache/thumbs/909b8903fbf13b0eb3b0b634f5a1a24f.webp?v=1790852984</t>
  </si>
  <si>
    <t>12a15581-3099-11f0-ab40-22344d083d2c#207b9292-3099-11f0-ab40-22344d083d2c</t>
  </si>
  <si>
    <t>112718</t>
  </si>
  <si>
    <t>Набор коробок</t>
  </si>
  <si>
    <t>Винтаж</t>
  </si>
  <si>
    <t>"Квадрат" 3в1 (17×17×9,5см)</t>
  </si>
  <si>
    <t>https://www.lavrpack.ru/local/templates/phoenix_v1/images_cache/thumbs/126c88eb14792e4dbdaf952aef726758.webp?v=1790852984</t>
  </si>
  <si>
    <t>1e4a178a-120e-11f1-ab4e-22344d083d2c#327a82aa-120e-11f1-ab4e-22344d083d2c</t>
  </si>
  <si>
    <t>117345</t>
  </si>
  <si>
    <t>Персиковый (88044360)</t>
  </si>
  <si>
    <t>"Прямоугольник" (33×21×12,5см) 10шт в наб</t>
  </si>
  <si>
    <t>https://www.lavrpack.ru/local/templates/phoenix_v1/images_cache/thumbs/a99a8c50facf0e80ead29b1a753fce66.webp?v=1790852984</t>
  </si>
  <si>
    <t>1e4a178a-120e-11f1-ab4e-22344d083d2c#82257c4b-120f-11f1-ab4e-22344d083d2c</t>
  </si>
  <si>
    <t>Фисташковый (88044357)</t>
  </si>
  <si>
    <t>https://www.lavrpack.ru/local/templates/phoenix_v1/images_cache/thumbs/28d38ef7237b5e3f50a301d8413a798a.webp?v=1790852984</t>
  </si>
  <si>
    <t>1e4a178a-120e-11f1-ab4e-22344d083d2c#6422f616-120e-11f1-ab4e-22344d083d2c</t>
  </si>
  <si>
    <t>Красный (88044367)</t>
  </si>
  <si>
    <t>https://www.lavrpack.ru/local/templates/phoenix_v1/images_cache/thumbs/a34726eab6e9ba3a3404f961139529a2.webp?v=1790838851</t>
  </si>
  <si>
    <t>db98119c-30a6-11f0-ab40-22344d083d2c#e1cf6aec-30a6-11f0-ab40-22344d083d2c</t>
  </si>
  <si>
    <t>112727</t>
  </si>
  <si>
    <t>"Прямоугольник" 3в1 (22×15×11,5см)</t>
  </si>
  <si>
    <t>https://www.lavrpack.ru/local/templates/phoenix_v1/images_cache/thumbs/f75a1db314c15089e11db0e7079a4615.webp?v=1790838851</t>
  </si>
  <si>
    <t>db98119c-30a6-11f0-ab40-22344d083d2c#efc5c379-30a6-11f0-ab40-22344d083d2c</t>
  </si>
  <si>
    <t>Волшебный сад</t>
  </si>
  <si>
    <t>https://www.lavrpack.ru/local/templates/phoenix_v1/images_cache/thumbs/14509830a21ade16e01745e285305ae1.webp?v=1790852984</t>
  </si>
  <si>
    <t>b6b9aa19-30aa-11f0-ab40-22344d083d2c#bb7fb8ef-1228-11f1-ab4e-22344d083d2c</t>
  </si>
  <si>
    <t>112728</t>
  </si>
  <si>
    <t>Белый (62088)</t>
  </si>
  <si>
    <t>"Прямоугольник" 3в1 (23.5×15×9.2см)</t>
  </si>
  <si>
    <t>https://www.lavrpack.ru/local/templates/phoenix_v1/images_cache/thumbs/9d59008516d5bae2626c5e05ab1ae1e9.webp?v=1790852984</t>
  </si>
  <si>
    <t>b6b9aa19-30aa-11f0-ab40-22344d083d2c#2c67e512-1228-11f1-ab4e-22344d083d2c</t>
  </si>
  <si>
    <t>Песок (88049283)</t>
  </si>
  <si>
    <t>https://www.lavrpack.ru/local/templates/phoenix_v1/images_cache/thumbs/3496232b9437a1a4e65d60e5cffff5e5.webp?v=1790852984</t>
  </si>
  <si>
    <t>b6b9aa19-30aa-11f0-ab40-22344d083d2c#858334c4-1228-11f1-ab4e-22344d083d2c</t>
  </si>
  <si>
    <t>Карамельный (88001275)</t>
  </si>
  <si>
    <t>https://www.lavrpack.ru/local/templates/phoenix_v1/images_cache/thumbs/40e7bc9e9034b82b57ef10f26a333953.webp?v=1790852984</t>
  </si>
  <si>
    <t>7d137e7c-9cdc-11ef-ab3b-22344d083d2c#8942d0a2-9cdc-11ef-ab3b-22344d083d2c</t>
  </si>
  <si>
    <t>110377</t>
  </si>
  <si>
    <t>Набор коробок "Сердце" 3в1, Белый</t>
  </si>
  <si>
    <t>https://www.lavrpack.ru/local/templates/phoenix_v1/images_cache/thumbs/1ab8684647c041946a13010863b34b82.webp?v=1790852984</t>
  </si>
  <si>
    <t>ea2d5d5a-9cdb-11ef-ab3b-22344d083d2c#023921f6-9cdc-11ef-ab3b-22344d083d2c</t>
  </si>
  <si>
    <t>110376</t>
  </si>
  <si>
    <t>Набор коробок 3в1 (22,5*22,5*20</t>
  </si>
  <si>
    <t>Красный</t>
  </si>
  <si>
    <t>5см),</t>
  </si>
  <si>
    <t>https://www.lavrpack.ru/local/templates/phoenix_v1/images_cache/thumbs/b326d21a12dd65ac4c8c1942a2e8e678.webp?v=1790852984</t>
  </si>
  <si>
    <t>ea2d5d5a-9cdb-11ef-ab3b-22344d083d2c#fc40f769-9cdb-11ef-ab3b-22344d083d2c</t>
  </si>
  <si>
    <t>Черный</t>
  </si>
  <si>
    <t>https://www.lavrpack.ru/local/templates/phoenix_v1/images_cache/thumbs/975faf31a390a13e89f9c378a11f5e76.webp?v=1790852984</t>
  </si>
  <si>
    <t>ea2d5d5a-9cdb-11ef-ab3b-22344d083d2c#f025e482-9cdb-11ef-ab3b-22344d083d2c</t>
  </si>
  <si>
    <t>Синий</t>
  </si>
  <si>
    <t>https://www.lavrpack.ru/local/templates/phoenix_v1/images_cache/thumbs/4d7f3f19ab2d97e2190a1076660bb6c2.webp?v=1790852984</t>
  </si>
  <si>
    <t>ea2d5d5a-9cdb-11ef-ab3b-22344d083d2c#f62e00c0-9cdb-11ef-ab3b-22344d083d2c</t>
  </si>
  <si>
    <t>Пудра</t>
  </si>
  <si>
    <t>https://www.lavrpack.ru/local/templates/phoenix_v1/images_cache/thumbs/e00a774bf866ed88078b306e70ea2433.webp?v=1790852984</t>
  </si>
  <si>
    <t>44bbf9e8-314b-11f0-ab40-22344d083d2c#3da65516-119a-11f1-ab4e-22344d083d2c</t>
  </si>
  <si>
    <t>112754</t>
  </si>
  <si>
    <t>Подарочная коробка</t>
  </si>
  <si>
    <t>"Складная" крышка на магните, 20×18×8см (Белая)</t>
  </si>
  <si>
    <t>https://www.lavrpack.ru/local/templates/phoenix_v1/images_cache/thumbs/79d1dd8faac75f3e0ef3e92c3455b278.webp?v=1790852984</t>
  </si>
  <si>
    <t>44bbf9e8-314b-11f0-ab40-22344d083d2c#4bed00f6-119a-11f1-ab4e-22344d083d2c</t>
  </si>
  <si>
    <t>"Складная" крышка на магните, 20×18×8см (Крафт)</t>
  </si>
  <si>
    <t>https://www.lavrpack.ru/local/templates/phoenix_v1/images_cache/thumbs/dd60d98153c4d9e3a5e53e19023a279e.webp?v=1790852984</t>
  </si>
  <si>
    <t>44bbf9e8-314b-11f0-ab40-22344d083d2c#5990f00d-119a-11f1-ab4e-22344d083d2c</t>
  </si>
  <si>
    <t>"Складная" крышка на магните, 20×18×8см (Розовая)</t>
  </si>
  <si>
    <t>https://www.lavrpack.ru/local/templates/phoenix_v1/images_cache/thumbs/ed6bb93c356048ad2d463f4c194aa7e4.webp?v=1790852984</t>
  </si>
  <si>
    <t>40cc2eed-30c8-11f0-ab40-22344d083d2c#f6a3a519-30c8-11f0-ab40-22344d083d2c</t>
  </si>
  <si>
    <t>112753</t>
  </si>
  <si>
    <t>"Складная" окошечко, Крафт (25*25*9см)</t>
  </si>
  <si>
    <t>https://www.lavrpack.ru/local/templates/phoenix_v1/images_cache/thumbs/507f5424a10d6e488597c2d4b466bef0.webp?v=1790838851</t>
  </si>
  <si>
    <t>37c5d677-118e-11f1-ab4d-22344d083d2c#46eb08dc-118e-11f1-ab4d-22344d083d2c</t>
  </si>
  <si>
    <t>117332</t>
  </si>
  <si>
    <t>Подарочная коробка "Сердце" 13,5*9*H11</t>
  </si>
  <si>
    <t>Красная (УТ-88053578)</t>
  </si>
  <si>
    <t>5см,</t>
  </si>
  <si>
    <t>https://www.lavrpack.ru/local/templates/phoenix_v1/images_cache/thumbs/ff9e41a73c0aea26234775e30545f09c.webp?v=1790852984</t>
  </si>
  <si>
    <t>37c5d677-118e-11f1-ab4d-22344d083d2c#de079410-120f-11f1-ab4e-22344d083d2c</t>
  </si>
  <si>
    <t>Голубой (УТ-88053579)</t>
  </si>
  <si>
    <t>https://www.lavrpack.ru/local/templates/phoenix_v1/images_cache/thumbs/e70dcb8812bd3264fb80183b3fcf485c.webp?v=1790852984</t>
  </si>
  <si>
    <t>537300ce-118c-11f1-ab4d-22344d083d2c#5cdbe2e8-1211-11f1-ab4e-22344d083d2c</t>
  </si>
  <si>
    <t>117329</t>
  </si>
  <si>
    <t>Подарочная коробка "Сердце" 13*12*8</t>
  </si>
  <si>
    <t>Белая (с окошком), (УТ-88053511)</t>
  </si>
  <si>
    <t>https://www.lavrpack.ru/local/templates/phoenix_v1/images_cache/thumbs/4fd9ec1b7c792ae65b87075f5c9bdd55.webp?v=1790852984</t>
  </si>
  <si>
    <t>537300ce-118c-11f1-ab4d-22344d083d2c#662babfe-118c-11f1-ab4d-22344d083d2c</t>
  </si>
  <si>
    <t>Пудровая (с окошком), (УТ-88053512)</t>
  </si>
  <si>
    <t>https://www.lavrpack.ru/local/templates/phoenix_v1/images_cache/thumbs/8efdb66e95a62520236bcfa0f30c35c5.webp?v=1790852984</t>
  </si>
  <si>
    <t>75aded12-1215-11f1-ab4e-22344d083d2c#9298841f-1215-11f1-ab4e-22344d083d2c</t>
  </si>
  <si>
    <t>117346</t>
  </si>
  <si>
    <t>Подарочная коробка "Сумочка" 27*13,5*10</t>
  </si>
  <si>
    <t>Розовый (88014791)</t>
  </si>
  <si>
    <t>https://www.lavrpack.ru/local/templates/phoenix_v1/images_cache/thumbs/452a72a6783403e107e6d5b67b47e6dd.webp?v=1790852984</t>
  </si>
  <si>
    <t>75aded12-1215-11f1-ab4e-22344d083d2c#20f2b0fb-1216-11f1-ab4e-22344d083d2c</t>
  </si>
  <si>
    <t>Белый (88014790)</t>
  </si>
  <si>
    <t>https://www.lavrpack.ru/local/templates/phoenix_v1/images_cache/thumbs/e3c36cfd0ca8b60b939061c1939e8d84.webp?v=1790852984</t>
  </si>
  <si>
    <t>f7b2ee4b-1191-11f1-ab4d-22344d083d2c#646dc79c-1198-11f1-ab4e-22344d083d2c</t>
  </si>
  <si>
    <t>117338</t>
  </si>
  <si>
    <t>Подарочная коробка складная 30,6*23*H11см "Just For You", Белый (УТ-88053615)</t>
  </si>
  <si>
    <t>https://www.lavrpack.ru/local/templates/phoenix_v1/images_cache/thumbs/cb0e9bf14cf3114dc7dcda15ca9074b9.webp?v=1790838851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</si>
  <si>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</si>
  <si>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</si>
  <si>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</si>
  <si>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</si>
  <si>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</si>
  <si>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</si>
  <si>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</si>
  <si>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</si>
  <si>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</si>
  <si>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</si>
  <si>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</si>
  <si>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</si>
  <si>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20:28</t>
  </si>
  <si>
    <t>Тип цены: опт</t>
  </si>
  <si>
    <t>Раздел: Коробки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</si>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</sst>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938fa2d8cb7309b6dddcb29f623cdf6b.jpg"/><Relationship Id="rId3" Type="http://schemas.openxmlformats.org/officeDocument/2006/relationships/image" Target="../media/daf6042b110c561efba4092676675208.jpg"/><Relationship Id="rId4" Type="http://schemas.openxmlformats.org/officeDocument/2006/relationships/image" Target="../media/6f0d73a991e3dfbd1c5e5232da31d321.jpg"/><Relationship Id="rId5" Type="http://schemas.openxmlformats.org/officeDocument/2006/relationships/image" Target="../media/9a466d75788a25fa16fa35c269929ff9.jpg"/><Relationship Id="rId6" Type="http://schemas.openxmlformats.org/officeDocument/2006/relationships/image" Target="../media/a97ab6048ab1d66ac64b4bce6a6cddf0.jpg"/><Relationship Id="rId7" Type="http://schemas.openxmlformats.org/officeDocument/2006/relationships/image" Target="../media/35e58421c1f04e978261b336f1a3dd8c.jpg"/><Relationship Id="rId8" Type="http://schemas.openxmlformats.org/officeDocument/2006/relationships/image" Target="../media/b933038fded78c90791d0d8d97e9e547.jpg"/><Relationship Id="rId9" Type="http://schemas.openxmlformats.org/officeDocument/2006/relationships/image" Target="../media/e9ae9a4720a3065e331511ec576935bc.jpg"/><Relationship Id="rId10" Type="http://schemas.openxmlformats.org/officeDocument/2006/relationships/image" Target="../media/96c41520289db87fd412d541884cbd75.jpg"/><Relationship Id="rId11" Type="http://schemas.openxmlformats.org/officeDocument/2006/relationships/image" Target="../media/036bfb54fc1c85e969f5993d0e276433.jpg"/><Relationship Id="rId12" Type="http://schemas.openxmlformats.org/officeDocument/2006/relationships/image" Target="../media/f26a40016485d0001ff856e5245dc2a4.jpg"/><Relationship Id="rId13" Type="http://schemas.openxmlformats.org/officeDocument/2006/relationships/image" Target="../media/e08d1ad22db93bebeb7d47e33fb7c401.jpg"/><Relationship Id="rId14" Type="http://schemas.openxmlformats.org/officeDocument/2006/relationships/image" Target="../media/59642578f5b0308369b7fa12e1009715.jpg"/><Relationship Id="rId15" Type="http://schemas.openxmlformats.org/officeDocument/2006/relationships/image" Target="../media/6da90765a0a1875b537deac889e59f37.jpg"/><Relationship Id="rId16" Type="http://schemas.openxmlformats.org/officeDocument/2006/relationships/image" Target="../media/3d39334a5fe25ae2c46922339af67511.jpg"/><Relationship Id="rId17" Type="http://schemas.openxmlformats.org/officeDocument/2006/relationships/image" Target="../media/6753b286fd9f948c97110a615f0d1a56.jpg"/><Relationship Id="rId18" Type="http://schemas.openxmlformats.org/officeDocument/2006/relationships/image" Target="../media/370ede105f8e7ec11c884d8b049cf71b.jpg"/><Relationship Id="rId19" Type="http://schemas.openxmlformats.org/officeDocument/2006/relationships/image" Target="../media/e5a01e331d63f7378ac2601f86d8a328.jpg"/><Relationship Id="rId20" Type="http://schemas.openxmlformats.org/officeDocument/2006/relationships/image" Target="../media/31f0c09332c9572ccd5f29d9f4dd40a6.jpg"/><Relationship Id="rId21" Type="http://schemas.openxmlformats.org/officeDocument/2006/relationships/image" Target="../media/6a2bc5c54b153f44d31b6f5bfb962c55.jpg"/><Relationship Id="rId22" Type="http://schemas.openxmlformats.org/officeDocument/2006/relationships/image" Target="../media/4c744a5436edf340fe0a26e9a39bc5bf.jpg"/><Relationship Id="rId23" Type="http://schemas.openxmlformats.org/officeDocument/2006/relationships/image" Target="../media/071d5aaeb9996f9b791d9c29a1a65ca6.jpg"/><Relationship Id="rId24" Type="http://schemas.openxmlformats.org/officeDocument/2006/relationships/image" Target="../media/85a9c81f3161d5a1dc0dcb71d7de0afc.jpg"/><Relationship Id="rId25" Type="http://schemas.openxmlformats.org/officeDocument/2006/relationships/image" Target="../media/28210c3c816677b18256fdb4cf8b365f.jpg"/><Relationship Id="rId26" Type="http://schemas.openxmlformats.org/officeDocument/2006/relationships/image" Target="../media/eb7179d635cbaef13519fc7cac5703de.jpg"/><Relationship Id="rId27" Type="http://schemas.openxmlformats.org/officeDocument/2006/relationships/image" Target="../media/61c35b01a0bc40f89e7f2bf5f1b4ca96.jpg"/><Relationship Id="rId28" Type="http://schemas.openxmlformats.org/officeDocument/2006/relationships/image" Target="../media/a69d74f9c658df6ffd26d839879e3810.jpg"/><Relationship Id="rId29" Type="http://schemas.openxmlformats.org/officeDocument/2006/relationships/image" Target="../media/52e73d4557397734251facd45bcd2677.jpg"/><Relationship Id="rId30" Type="http://schemas.openxmlformats.org/officeDocument/2006/relationships/image" Target="../media/7a6fb508702454acd31ab3460d4d300a.jpg"/><Relationship Id="rId31" Type="http://schemas.openxmlformats.org/officeDocument/2006/relationships/image" Target="../media/3bf0d87328d5d703f529cdf0825904f2.jpg"/><Relationship Id="rId32" Type="http://schemas.openxmlformats.org/officeDocument/2006/relationships/image" Target="../media/54100e29f4b98ce7da54e291909c2429.jpg"/><Relationship Id="rId33" Type="http://schemas.openxmlformats.org/officeDocument/2006/relationships/image" Target="../media/b0f22f86fa08ea90773b360f39fc1149.jpg"/><Relationship Id="rId34" Type="http://schemas.openxmlformats.org/officeDocument/2006/relationships/image" Target="../media/08d5b61dceedaf37648c4d0ae6aee3a6.jpg"/><Relationship Id="rId35" Type="http://schemas.openxmlformats.org/officeDocument/2006/relationships/image" Target="../media/ca9c86c610f349c69ded411d0e3ff9f7.jpg"/><Relationship Id="rId36" Type="http://schemas.openxmlformats.org/officeDocument/2006/relationships/image" Target="../media/1da7724def82063b22e06176bc05aec7.jpg"/><Relationship Id="rId37" Type="http://schemas.openxmlformats.org/officeDocument/2006/relationships/image" Target="../media/83f3d7c72622ea27a789e9de0f35111b.jpg"/><Relationship Id="rId38" Type="http://schemas.openxmlformats.org/officeDocument/2006/relationships/image" Target="../media/6d5ce3741f087877c8b69ae735716fc9.jpg"/><Relationship Id="rId39" Type="http://schemas.openxmlformats.org/officeDocument/2006/relationships/image" Target="../media/7431900e48126e0726b5a3d411848ef1.jpg"/><Relationship Id="rId40" Type="http://schemas.openxmlformats.org/officeDocument/2006/relationships/image" Target="../media/cf5fbba660090ac2472b59a160a34522.jpg"/><Relationship Id="rId41" Type="http://schemas.openxmlformats.org/officeDocument/2006/relationships/image" Target="../media/631c398e9c4bcd362fd4ca71394b7bc2.jpg"/><Relationship Id="rId42" Type="http://schemas.openxmlformats.org/officeDocument/2006/relationships/image" Target="../media/ed0fd394d56f7624dcab5226b3073091.jpg"/><Relationship Id="rId43" Type="http://schemas.openxmlformats.org/officeDocument/2006/relationships/image" Target="../media/81ea19a97cec2b4cc0f5cc1158d5177b.jpg"/><Relationship Id="rId44" Type="http://schemas.openxmlformats.org/officeDocument/2006/relationships/image" Target="../media/18bc2e8e2543984559b5f25149dbb21a.jpg"/><Relationship Id="rId45" Type="http://schemas.openxmlformats.org/officeDocument/2006/relationships/image" Target="../media/e888fcb1619c54c9255588815ff14fd1.jpg"/><Relationship Id="rId46" Type="http://schemas.openxmlformats.org/officeDocument/2006/relationships/image" Target="../media/8c64f1cebfe95471ab23137c70de3ff9.jpg"/><Relationship Id="rId47" Type="http://schemas.openxmlformats.org/officeDocument/2006/relationships/image" Target="../media/24d570c79170d0acdebc3ec511093532.jpg"/><Relationship Id="rId48" Type="http://schemas.openxmlformats.org/officeDocument/2006/relationships/image" Target="../media/f58be6cc05c97e6ab352f9f598ab10ce.jpg"/><Relationship Id="rId49" Type="http://schemas.openxmlformats.org/officeDocument/2006/relationships/image" Target="../media/91f895ff3e487895238885aedecd8fa5.jpg"/><Relationship Id="rId50" Type="http://schemas.openxmlformats.org/officeDocument/2006/relationships/image" Target="../media/ef346820a7fd64747f12d5b28dffbf83.jpg"/><Relationship Id="rId51" Type="http://schemas.openxmlformats.org/officeDocument/2006/relationships/image" Target="../media/efc7761aeece4179a8515ac135149868.jpg"/><Relationship Id="rId52" Type="http://schemas.openxmlformats.org/officeDocument/2006/relationships/image" Target="../media/4d408d534f6d4ec044f78c0250dbc50b.jpg"/><Relationship Id="rId53" Type="http://schemas.openxmlformats.org/officeDocument/2006/relationships/image" Target="../media/b58b434c0a68c5f5addbc82ed53894d2.jpg"/><Relationship Id="rId54" Type="http://schemas.openxmlformats.org/officeDocument/2006/relationships/image" Target="../media/18c7ecf34a30d514b92b111ebdf7256f.jpg"/><Relationship Id="rId55" Type="http://schemas.openxmlformats.org/officeDocument/2006/relationships/image" Target="../media/941f3cfebf0862fe7ecb6d9bf49d7783.jpg"/><Relationship Id="rId56" Type="http://schemas.openxmlformats.org/officeDocument/2006/relationships/image" Target="../media/ec373a9f6977a8c0e52a169da088e1cd.jpg"/><Relationship Id="rId57" Type="http://schemas.openxmlformats.org/officeDocument/2006/relationships/image" Target="../media/8841b327ada9eec8396f5fd70e851cd1.jpg"/><Relationship Id="rId58" Type="http://schemas.openxmlformats.org/officeDocument/2006/relationships/image" Target="../media/361a46a75e9a298279bc4463c94bcbea.jpg"/><Relationship Id="rId59" Type="http://schemas.openxmlformats.org/officeDocument/2006/relationships/image" Target="../media/336bba0fca4624c6f9c0458522e44144.jpg"/><Relationship Id="rId60" Type="http://schemas.openxmlformats.org/officeDocument/2006/relationships/image" Target="../media/3dde951f1792e8abbb5a2386de27832c.jpg"/><Relationship Id="rId61" Type="http://schemas.openxmlformats.org/officeDocument/2006/relationships/image" Target="../media/9bc5914d9e5f7f521d72ca2c9ca2d8fe.jpg"/><Relationship Id="rId62" Type="http://schemas.openxmlformats.org/officeDocument/2006/relationships/image" Target="../media/f1bcf12c0dbadf2209cab74d2f277e7c.jpg"/><Relationship Id="rId63" Type="http://schemas.openxmlformats.org/officeDocument/2006/relationships/image" Target="../media/df27025db25064882c60fc3266ad4aad.jpg"/><Relationship Id="rId64" Type="http://schemas.openxmlformats.org/officeDocument/2006/relationships/image" Target="../media/2d001d6fab4a719bd20397009678e8ec.jpg"/><Relationship Id="rId65" Type="http://schemas.openxmlformats.org/officeDocument/2006/relationships/image" Target="../media/ea2e70103fcdd7634dc18a69fc7b10ca.jpg"/><Relationship Id="rId66" Type="http://schemas.openxmlformats.org/officeDocument/2006/relationships/image" Target="../media/b24d15b834dd37fea82a9902f0bda74e.jpg"/><Relationship Id="rId67" Type="http://schemas.openxmlformats.org/officeDocument/2006/relationships/image" Target="../media/1d461138dee727f7fb060e05efb2f034.jpg"/><Relationship Id="rId68" Type="http://schemas.openxmlformats.org/officeDocument/2006/relationships/image" Target="../media/2561a7c4ebd0b681e7c62d2fc247195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5b896422-9010-11ee-a8ad-00e01a6800eb%23576ae83b-926c-11ee-a8ad-00e01a6800eb" TargetMode="External"/><Relationship Id="rId_hyperlink_2" Type="http://schemas.openxmlformats.org/officeDocument/2006/relationships/hyperlink" Target="https://www.lavrpack.ru/catalog/?product=5b896422-9010-11ee-a8ad-00e01a6800eb%23659b5c0f-926c-11ee-a8ad-00e01a6800eb" TargetMode="External"/><Relationship Id="rId_hyperlink_3" Type="http://schemas.openxmlformats.org/officeDocument/2006/relationships/hyperlink" Target="https://www.lavrpack.ru/catalog/?product=5b896422-9010-11ee-a8ad-00e01a6800eb%235e6db5aa-926c-11ee-a8ad-00e01a6800eb" TargetMode="External"/><Relationship Id="rId_hyperlink_4" Type="http://schemas.openxmlformats.org/officeDocument/2006/relationships/hyperlink" Target="https://www.lavrpack.ru/catalog/?product=f4c8a94b-9cdf-11ef-ab3b-22344d083d2c%2300dd226e-9ce0-11ef-ab3b-22344d083d2c" TargetMode="External"/><Relationship Id="rId_hyperlink_5" Type="http://schemas.openxmlformats.org/officeDocument/2006/relationships/hyperlink" Target="https://www.lavrpack.ru/catalog/?product=f4c8a94b-9cdf-11ef-ab3b-22344d083d2c%23131d84c6-9ce0-11ef-ab3b-22344d083d2c" TargetMode="External"/><Relationship Id="rId_hyperlink_6" Type="http://schemas.openxmlformats.org/officeDocument/2006/relationships/hyperlink" Target="https://www.lavrpack.ru/catalog/?product=f4c8a94b-9cdf-11ef-ab3b-22344d083d2c%230d0e43ef-9ce0-11ef-ab3b-22344d083d2c" TargetMode="External"/><Relationship Id="rId_hyperlink_7" Type="http://schemas.openxmlformats.org/officeDocument/2006/relationships/hyperlink" Target="https://www.lavrpack.ru/catalog/?product=f4c8a94b-9cdf-11ef-ab3b-22344d083d2c%23131d845c-9ce0-11ef-ab3b-22344d083d2c" TargetMode="External"/><Relationship Id="rId_hyperlink_8" Type="http://schemas.openxmlformats.org/officeDocument/2006/relationships/hyperlink" Target="https://www.lavrpack.ru/catalog/?product=91dca152-6373-11ee-bc2f-00e01a6800eb%23bb4df6af-6373-11ee-bc2f-00e01a6800eb" TargetMode="External"/><Relationship Id="rId_hyperlink_9" Type="http://schemas.openxmlformats.org/officeDocument/2006/relationships/hyperlink" Target="https://www.lavrpack.ru/catalog/?product=91dca152-6373-11ee-bc2f-00e01a6800eb%23b49e7911-6373-11ee-bc2f-00e01a6800eb" TargetMode="External"/><Relationship Id="rId_hyperlink_10" Type="http://schemas.openxmlformats.org/officeDocument/2006/relationships/hyperlink" Target="https://www.lavrpack.ru/catalog/?product=956a0b7f-9cd7-11ef-ab3b-22344d083d2c%23addfd02e-9cd7-11ef-ab3b-22344d083d2c" TargetMode="External"/><Relationship Id="rId_hyperlink_11" Type="http://schemas.openxmlformats.org/officeDocument/2006/relationships/hyperlink" Target="https://www.lavrpack.ru/catalog/?product=956a0b7f-9cd7-11ef-ab3b-22344d083d2c%23b4065d84-9cd7-11ef-ab3b-22344d083d2c" TargetMode="External"/><Relationship Id="rId_hyperlink_12" Type="http://schemas.openxmlformats.org/officeDocument/2006/relationships/hyperlink" Target="https://www.lavrpack.ru/catalog/?product=956a0b7f-9cd7-11ef-ab3b-22344d083d2c%23a7cba3d0-9cd7-11ef-ab3b-22344d083d2c" TargetMode="External"/><Relationship Id="rId_hyperlink_13" Type="http://schemas.openxmlformats.org/officeDocument/2006/relationships/hyperlink" Target="https://www.lavrpack.ru/catalog/?product=956a0b7f-9cd7-11ef-ab3b-22344d083d2c%23a1ce005a-9cd7-11ef-ab3b-22344d083d2c" TargetMode="External"/><Relationship Id="rId_hyperlink_14" Type="http://schemas.openxmlformats.org/officeDocument/2006/relationships/hyperlink" Target="https://www.lavrpack.ru/catalog/?product=427ea685-3466-11ef-ab42-22344d083d2c%2367d996b5-3466-11ef-ab42-22344d083d2c" TargetMode="External"/><Relationship Id="rId_hyperlink_15" Type="http://schemas.openxmlformats.org/officeDocument/2006/relationships/hyperlink" Target="https://www.lavrpack.ru/catalog/?product=427ea685-3466-11ef-ab42-22344d083d2c%23503426b7-3466-11ef-ab42-22344d083d2c" TargetMode="External"/><Relationship Id="rId_hyperlink_16" Type="http://schemas.openxmlformats.org/officeDocument/2006/relationships/hyperlink" Target="https://www.lavrpack.ru/catalog/?product=ec577e63-3466-11ef-ab42-22344d083d2c%23f25bafe1-3466-11ef-ab42-22344d083d2c" TargetMode="External"/><Relationship Id="rId_hyperlink_17" Type="http://schemas.openxmlformats.org/officeDocument/2006/relationships/hyperlink" Target="https://www.lavrpack.ru/catalog/?product=ec577e63-3466-11ef-ab42-22344d083d2c%23d65fc98c-3d2a-11f0-ab41-22344d083d2c" TargetMode="External"/><Relationship Id="rId_hyperlink_18" Type="http://schemas.openxmlformats.org/officeDocument/2006/relationships/hyperlink" Target="https://www.lavrpack.ru/catalog/?product=ec577e63-3466-11ef-ab42-22344d083d2c%23a8aaf24c-69d4-11ef-ab51-1cfd08767542" TargetMode="External"/><Relationship Id="rId_hyperlink_19" Type="http://schemas.openxmlformats.org/officeDocument/2006/relationships/hyperlink" Target="https://www.lavrpack.ru/catalog/?product=8fdbc6b3-121b-11f1-ab4e-22344d083d2c%235b4b3947-121e-11f1-ab4e-22344d083d2c" TargetMode="External"/><Relationship Id="rId_hyperlink_20" Type="http://schemas.openxmlformats.org/officeDocument/2006/relationships/hyperlink" Target="https://www.lavrpack.ru/catalog/?product=51823675-637d-11ee-bc2f-00e01a6800eb%23a6350d15-637d-11ee-bc2f-00e01a6800eb" TargetMode="External"/><Relationship Id="rId_hyperlink_21" Type="http://schemas.openxmlformats.org/officeDocument/2006/relationships/hyperlink" Target="https://www.lavrpack.ru/catalog/?product=51823675-637d-11ee-bc2f-00e01a6800eb%235bbf0183-637d-11ee-bc2f-00e01a6800eb" TargetMode="External"/><Relationship Id="rId_hyperlink_22" Type="http://schemas.openxmlformats.org/officeDocument/2006/relationships/hyperlink" Target="https://www.lavrpack.ru/catalog/?product=60aa1932-9cd5-11ef-ab3b-22344d083d2c%2392d6c603-9cd5-11ef-ab3b-22344d083d2c" TargetMode="External"/><Relationship Id="rId_hyperlink_23" Type="http://schemas.openxmlformats.org/officeDocument/2006/relationships/hyperlink" Target="https://www.lavrpack.ru/catalog/?product=60aa1932-9cd5-11ef-ab3b-22344d083d2c%237a756e3a-9cd5-11ef-ab3b-22344d083d2c" TargetMode="External"/><Relationship Id="rId_hyperlink_24" Type="http://schemas.openxmlformats.org/officeDocument/2006/relationships/hyperlink" Target="https://www.lavrpack.ru/catalog/?product=60aa1932-9cd5-11ef-ab3b-22344d083d2c%23ab962e01-9cd5-11ef-ab3b-22344d083d2c" TargetMode="External"/><Relationship Id="rId_hyperlink_25" Type="http://schemas.openxmlformats.org/officeDocument/2006/relationships/hyperlink" Target="https://www.lavrpack.ru/catalog/?product=60aa1932-9cd5-11ef-ab3b-22344d083d2c%2386ae33ac-9cd5-11ef-ab3b-22344d083d2c" TargetMode="External"/><Relationship Id="rId_hyperlink_26" Type="http://schemas.openxmlformats.org/officeDocument/2006/relationships/hyperlink" Target="https://www.lavrpack.ru/catalog/?product=60aa1932-9cd5-11ef-ab3b-22344d083d2c%23ca65957a-9cd5-11ef-ab3b-22344d083d2c" TargetMode="External"/><Relationship Id="rId_hyperlink_27" Type="http://schemas.openxmlformats.org/officeDocument/2006/relationships/hyperlink" Target="https://www.lavrpack.ru/catalog/?product=60aa1932-9cd5-11ef-ab3b-22344d083d2c%2372a9c5b6-9cd5-11ef-ab3b-22344d083d2c" TargetMode="External"/><Relationship Id="rId_hyperlink_28" Type="http://schemas.openxmlformats.org/officeDocument/2006/relationships/hyperlink" Target="https://www.lavrpack.ru/catalog/?product=60aa1932-9cd5-11ef-ab3b-22344d083d2c%239f652067-9cd5-11ef-ab3b-22344d083d2c" TargetMode="External"/><Relationship Id="rId_hyperlink_29" Type="http://schemas.openxmlformats.org/officeDocument/2006/relationships/hyperlink" Target="https://www.lavrpack.ru/catalog/?product=60aa1932-9cd5-11ef-ab3b-22344d083d2c%23b8078aa5-9cd5-11ef-ab3b-22344d083d2c" TargetMode="External"/><Relationship Id="rId_hyperlink_30" Type="http://schemas.openxmlformats.org/officeDocument/2006/relationships/hyperlink" Target="https://www.lavrpack.ru/catalog/?product=60aa1932-9cd5-11ef-ab3b-22344d083d2c%23be2a5ee2-9cd5-11ef-ab3b-22344d083d2c" TargetMode="External"/><Relationship Id="rId_hyperlink_31" Type="http://schemas.openxmlformats.org/officeDocument/2006/relationships/hyperlink" Target="https://www.lavrpack.ru/catalog/?product=ef72a1bb-1e50-11ef-b78f-00e01a6800eb%23ea8c9151-3461-11ef-ab42-22344d083d2c" TargetMode="External"/><Relationship Id="rId_hyperlink_32" Type="http://schemas.openxmlformats.org/officeDocument/2006/relationships/hyperlink" Target="https://www.lavrpack.ru/catalog/?product=ef72a1bb-1e50-11ef-b78f-00e01a6800eb%230622c0e1-1e51-11ef-b78f-00e01a6800eb" TargetMode="External"/><Relationship Id="rId_hyperlink_33" Type="http://schemas.openxmlformats.org/officeDocument/2006/relationships/hyperlink" Target="https://www.lavrpack.ru/catalog/?product=ef72a1bb-1e50-11ef-b78f-00e01a6800eb%23bbe77175-fc41-11f0-ab4d-22344d083d2c" TargetMode="External"/><Relationship Id="rId_hyperlink_34" Type="http://schemas.openxmlformats.org/officeDocument/2006/relationships/hyperlink" Target="https://www.lavrpack.ru/catalog/?product=8307108d-1196-11f1-ab4e-22344d083d2c%2372337a3c-121a-11f1-ab4e-22344d083d2c" TargetMode="External"/><Relationship Id="rId_hyperlink_35" Type="http://schemas.openxmlformats.org/officeDocument/2006/relationships/hyperlink" Target="https://www.lavrpack.ru/catalog/?product=8307108d-1196-11f1-ab4e-22344d083d2c%238ffb7804-1196-11f1-ab4e-22344d083d2c" TargetMode="External"/><Relationship Id="rId_hyperlink_36" Type="http://schemas.openxmlformats.org/officeDocument/2006/relationships/hyperlink" Target="https://www.lavrpack.ru/catalog/?product=68a6270f-7f2b-11ec-b73f-0018e40a3af2" TargetMode="External"/><Relationship Id="rId_hyperlink_37" Type="http://schemas.openxmlformats.org/officeDocument/2006/relationships/hyperlink" Target="https://www.lavrpack.ru/catalog/?product=8dcc99d4-8507-11f1-ab51-22344d083d2c%23b6074633-8507-11f1-ab51-22344d083d2c" TargetMode="External"/><Relationship Id="rId_hyperlink_38" Type="http://schemas.openxmlformats.org/officeDocument/2006/relationships/hyperlink" Target="https://www.lavrpack.ru/catalog/?product=8273e251-3467-11ef-ab42-22344d083d2c%23a8925bef-3467-11ef-ab42-22344d083d2c" TargetMode="External"/><Relationship Id="rId_hyperlink_39" Type="http://schemas.openxmlformats.org/officeDocument/2006/relationships/hyperlink" Target="https://www.lavrpack.ru/catalog/?product=8273e251-3467-11ef-ab42-22344d083d2c%23b3a9ed58-3467-11ef-ab42-22344d083d2c" TargetMode="External"/><Relationship Id="rId_hyperlink_40" Type="http://schemas.openxmlformats.org/officeDocument/2006/relationships/hyperlink" Target="https://www.lavrpack.ru/catalog/?product=8273e251-3467-11ef-ab42-22344d083d2c%23bac77212-3467-11ef-ab42-22344d083d2c" TargetMode="External"/><Relationship Id="rId_hyperlink_41" Type="http://schemas.openxmlformats.org/officeDocument/2006/relationships/hyperlink" Target="https://www.lavrpack.ru/catalog/?product=8273e251-3467-11ef-ab42-22344d083d2c%23c8760edd-3467-11ef-ab42-22344d083d2c" TargetMode="External"/><Relationship Id="rId_hyperlink_42" Type="http://schemas.openxmlformats.org/officeDocument/2006/relationships/hyperlink" Target="https://www.lavrpack.ru/catalog/?product=ab6127c8-7f2c-11ec-b73f-0018e40a3af2" TargetMode="External"/><Relationship Id="rId_hyperlink_43" Type="http://schemas.openxmlformats.org/officeDocument/2006/relationships/hyperlink" Target="https://www.lavrpack.ru/catalog/?product=12a15581-3099-11f0-ab40-22344d083d2c%23207b9292-3099-11f0-ab40-22344d083d2c" TargetMode="External"/><Relationship Id="rId_hyperlink_44" Type="http://schemas.openxmlformats.org/officeDocument/2006/relationships/hyperlink" Target="https://www.lavrpack.ru/catalog/?product=1e4a178a-120e-11f1-ab4e-22344d083d2c%23327a82aa-120e-11f1-ab4e-22344d083d2c" TargetMode="External"/><Relationship Id="rId_hyperlink_45" Type="http://schemas.openxmlformats.org/officeDocument/2006/relationships/hyperlink" Target="https://www.lavrpack.ru/catalog/?product=1e4a178a-120e-11f1-ab4e-22344d083d2c%2382257c4b-120f-11f1-ab4e-22344d083d2c" TargetMode="External"/><Relationship Id="rId_hyperlink_46" Type="http://schemas.openxmlformats.org/officeDocument/2006/relationships/hyperlink" Target="https://www.lavrpack.ru/catalog/?product=1e4a178a-120e-11f1-ab4e-22344d083d2c%236422f616-120e-11f1-ab4e-22344d083d2c" TargetMode="External"/><Relationship Id="rId_hyperlink_47" Type="http://schemas.openxmlformats.org/officeDocument/2006/relationships/hyperlink" Target="https://www.lavrpack.ru/catalog/?product=db98119c-30a6-11f0-ab40-22344d083d2c%23e1cf6aec-30a6-11f0-ab40-22344d083d2c" TargetMode="External"/><Relationship Id="rId_hyperlink_48" Type="http://schemas.openxmlformats.org/officeDocument/2006/relationships/hyperlink" Target="https://www.lavrpack.ru/catalog/?product=db98119c-30a6-11f0-ab40-22344d083d2c%23efc5c379-30a6-11f0-ab40-22344d083d2c" TargetMode="External"/><Relationship Id="rId_hyperlink_49" Type="http://schemas.openxmlformats.org/officeDocument/2006/relationships/hyperlink" Target="https://www.lavrpack.ru/catalog/?product=b6b9aa19-30aa-11f0-ab40-22344d083d2c%23bb7fb8ef-1228-11f1-ab4e-22344d083d2c" TargetMode="External"/><Relationship Id="rId_hyperlink_50" Type="http://schemas.openxmlformats.org/officeDocument/2006/relationships/hyperlink" Target="https://www.lavrpack.ru/catalog/?product=b6b9aa19-30aa-11f0-ab40-22344d083d2c%232c67e512-1228-11f1-ab4e-22344d083d2c" TargetMode="External"/><Relationship Id="rId_hyperlink_51" Type="http://schemas.openxmlformats.org/officeDocument/2006/relationships/hyperlink" Target="https://www.lavrpack.ru/catalog/?product=b6b9aa19-30aa-11f0-ab40-22344d083d2c%23858334c4-1228-11f1-ab4e-22344d083d2c" TargetMode="External"/><Relationship Id="rId_hyperlink_52" Type="http://schemas.openxmlformats.org/officeDocument/2006/relationships/hyperlink" Target="https://www.lavrpack.ru/catalog/?product=7d137e7c-9cdc-11ef-ab3b-22344d083d2c%238942d0a2-9cdc-11ef-ab3b-22344d083d2c" TargetMode="External"/><Relationship Id="rId_hyperlink_53" Type="http://schemas.openxmlformats.org/officeDocument/2006/relationships/hyperlink" Target="https://www.lavrpack.ru/catalog/?product=ea2d5d5a-9cdb-11ef-ab3b-22344d083d2c%23023921f6-9cdc-11ef-ab3b-22344d083d2c" TargetMode="External"/><Relationship Id="rId_hyperlink_54" Type="http://schemas.openxmlformats.org/officeDocument/2006/relationships/hyperlink" Target="https://www.lavrpack.ru/catalog/?product=ea2d5d5a-9cdb-11ef-ab3b-22344d083d2c%23fc40f769-9cdb-11ef-ab3b-22344d083d2c" TargetMode="External"/><Relationship Id="rId_hyperlink_55" Type="http://schemas.openxmlformats.org/officeDocument/2006/relationships/hyperlink" Target="https://www.lavrpack.ru/catalog/?product=ea2d5d5a-9cdb-11ef-ab3b-22344d083d2c%23f025e482-9cdb-11ef-ab3b-22344d083d2c" TargetMode="External"/><Relationship Id="rId_hyperlink_56" Type="http://schemas.openxmlformats.org/officeDocument/2006/relationships/hyperlink" Target="https://www.lavrpack.ru/catalog/?product=ea2d5d5a-9cdb-11ef-ab3b-22344d083d2c%23f62e00c0-9cdb-11ef-ab3b-22344d083d2c" TargetMode="External"/><Relationship Id="rId_hyperlink_57" Type="http://schemas.openxmlformats.org/officeDocument/2006/relationships/hyperlink" Target="https://www.lavrpack.ru/catalog/?product=44bbf9e8-314b-11f0-ab40-22344d083d2c%233da65516-119a-11f1-ab4e-22344d083d2c" TargetMode="External"/><Relationship Id="rId_hyperlink_58" Type="http://schemas.openxmlformats.org/officeDocument/2006/relationships/hyperlink" Target="https://www.lavrpack.ru/catalog/?product=44bbf9e8-314b-11f0-ab40-22344d083d2c%234bed00f6-119a-11f1-ab4e-22344d083d2c" TargetMode="External"/><Relationship Id="rId_hyperlink_59" Type="http://schemas.openxmlformats.org/officeDocument/2006/relationships/hyperlink" Target="https://www.lavrpack.ru/catalog/?product=44bbf9e8-314b-11f0-ab40-22344d083d2c%235990f00d-119a-11f1-ab4e-22344d083d2c" TargetMode="External"/><Relationship Id="rId_hyperlink_60" Type="http://schemas.openxmlformats.org/officeDocument/2006/relationships/hyperlink" Target="https://www.lavrpack.ru/catalog/?product=40cc2eed-30c8-11f0-ab40-22344d083d2c%23f6a3a519-30c8-11f0-ab40-22344d083d2c" TargetMode="External"/><Relationship Id="rId_hyperlink_61" Type="http://schemas.openxmlformats.org/officeDocument/2006/relationships/hyperlink" Target="https://www.lavrpack.ru/catalog/?product=37c5d677-118e-11f1-ab4d-22344d083d2c%2346eb08dc-118e-11f1-ab4d-22344d083d2c" TargetMode="External"/><Relationship Id="rId_hyperlink_62" Type="http://schemas.openxmlformats.org/officeDocument/2006/relationships/hyperlink" Target="https://www.lavrpack.ru/catalog/?product=37c5d677-118e-11f1-ab4d-22344d083d2c%23de079410-120f-11f1-ab4e-22344d083d2c" TargetMode="External"/><Relationship Id="rId_hyperlink_63" Type="http://schemas.openxmlformats.org/officeDocument/2006/relationships/hyperlink" Target="https://www.lavrpack.ru/catalog/?product=537300ce-118c-11f1-ab4d-22344d083d2c%235cdbe2e8-1211-11f1-ab4e-22344d083d2c" TargetMode="External"/><Relationship Id="rId_hyperlink_64" Type="http://schemas.openxmlformats.org/officeDocument/2006/relationships/hyperlink" Target="https://www.lavrpack.ru/catalog/?product=537300ce-118c-11f1-ab4d-22344d083d2c%23662babfe-118c-11f1-ab4d-22344d083d2c" TargetMode="External"/><Relationship Id="rId_hyperlink_65" Type="http://schemas.openxmlformats.org/officeDocument/2006/relationships/hyperlink" Target="https://www.lavrpack.ru/catalog/?product=75aded12-1215-11f1-ab4e-22344d083d2c%239298841f-1215-11f1-ab4e-22344d083d2c" TargetMode="External"/><Relationship Id="rId_hyperlink_66" Type="http://schemas.openxmlformats.org/officeDocument/2006/relationships/hyperlink" Target="https://www.lavrpack.ru/catalog/?product=75aded12-1215-11f1-ab4e-22344d083d2c%2320f2b0fb-1216-11f1-ab4e-22344d083d2c" TargetMode="External"/><Relationship Id="rId_hyperlink_67" Type="http://schemas.openxmlformats.org/officeDocument/2006/relationships/hyperlink" Target="https://www.lavrpack.ru/catalog/?product=f7b2ee4b-1191-11f1-ab4d-22344d083d2c%23646dc79c-1198-11f1-ab4e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78"/>
  <sheetViews>
    <sheetView tabSelected="1" workbookViewId="0" showGridLines="true" showRowColHeaders="1">
      <pane ySplit="6" activePane="bottomLeft" state="frozen" topLeftCell="A7"/>
      <selection pane="bottomLeft" activeCell="M7" sqref="M7:M74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IF($G$3="","",SUMPRODUCT(--ISNUMBER(SEARCH($G$3,$B$7:$B$74&amp;" "&amp;$C$7:$C$74&amp;" "&amp;$D$7:$D$74&amp;" "&amp;$E$7:$E$74)))&amp;"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275</v>
      </c>
      <c r="P6" s="40" t="s">
        <v>276</v>
      </c>
      <c r="Q6" s="40" t="s">
        <v>277</v>
      </c>
      <c r="R6" s="40" t="s">
        <v>278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469.0</v>
      </c>
      <c r="J8" s="22">
        <v>161.0</v>
      </c>
      <c r="K8" s="50"/>
      <c r="L8" s="21" t="str">
        <f>IF(K8&gt;0,K8*I8,"")</f>
      </c>
      <c r="M8" s="52"/>
      <c r="N8" t="str">
        <f>IF(K8&gt;0,COUNTIF($K$7:K8,"&gt;0"),"")</f>
      </c>
      <c r="O8" t="s">
        <v>29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31</v>
      </c>
      <c r="D9" s="17"/>
      <c r="E9" s="17"/>
      <c r="F9" s="19"/>
      <c r="G9" s="20">
        <v>1.0</v>
      </c>
      <c r="H9" s="21"/>
      <c r="I9" s="21">
        <v>469.0</v>
      </c>
      <c r="J9" s="22">
        <v>128.0</v>
      </c>
      <c r="K9" s="50"/>
      <c r="L9" s="21" t="str">
        <f>IF(K9&gt;0,K9*I9,"")</f>
      </c>
      <c r="M9" s="52"/>
      <c r="N9" t="str">
        <f>IF(K9&gt;0,COUNTIF($K$7:K9,"&gt;0"),"")</f>
      </c>
      <c r="O9" t="s">
        <v>32</v>
      </c>
      <c r="P9" t="s">
        <v>30</v>
      </c>
      <c r="Q9" t="s">
        <v>30</v>
      </c>
    </row>
    <row r="10" spans="1:18" customHeight="1" ht="58">
      <c r="A10" s="16"/>
      <c r="B10" s="18" t="s">
        <v>27</v>
      </c>
      <c r="C10" s="17" t="s">
        <v>34</v>
      </c>
      <c r="D10" s="17"/>
      <c r="E10" s="17"/>
      <c r="F10" s="19"/>
      <c r="G10" s="20">
        <v>1.0</v>
      </c>
      <c r="H10" s="21"/>
      <c r="I10" s="21">
        <v>469.0</v>
      </c>
      <c r="J10" s="22">
        <v>127.0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35</v>
      </c>
      <c r="P10" t="s">
        <v>33</v>
      </c>
      <c r="Q10" t="s">
        <v>33</v>
      </c>
    </row>
    <row r="11" spans="1:18" customHeight="1" ht="58">
      <c r="A11" s="16"/>
      <c r="B11" s="18" t="s">
        <v>37</v>
      </c>
      <c r="C11" s="17" t="s">
        <v>38</v>
      </c>
      <c r="D11" s="17"/>
      <c r="E11" s="17"/>
      <c r="F11" s="19"/>
      <c r="G11" s="20">
        <v>1.0</v>
      </c>
      <c r="H11" s="21"/>
      <c r="I11" s="21">
        <v>407.0</v>
      </c>
      <c r="J11" s="22">
        <v>380.0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39</v>
      </c>
      <c r="P11" t="s">
        <v>36</v>
      </c>
      <c r="Q11" t="s">
        <v>36</v>
      </c>
    </row>
    <row r="12" spans="1:18" customHeight="1" ht="58">
      <c r="A12" s="16"/>
      <c r="B12" s="18" t="s">
        <v>37</v>
      </c>
      <c r="C12" s="17" t="s">
        <v>41</v>
      </c>
      <c r="D12" s="17"/>
      <c r="E12" s="17"/>
      <c r="F12" s="19"/>
      <c r="G12" s="20">
        <v>1.0</v>
      </c>
      <c r="H12" s="21"/>
      <c r="I12" s="21">
        <v>407.0</v>
      </c>
      <c r="J12" s="22">
        <v>320.0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42</v>
      </c>
      <c r="P12" t="s">
        <v>40</v>
      </c>
      <c r="Q12" t="s">
        <v>40</v>
      </c>
    </row>
    <row r="13" spans="1:18" customHeight="1" ht="58">
      <c r="A13" s="16"/>
      <c r="B13" s="18" t="s">
        <v>37</v>
      </c>
      <c r="C13" s="17" t="s">
        <v>44</v>
      </c>
      <c r="D13" s="17"/>
      <c r="E13" s="17"/>
      <c r="F13" s="19"/>
      <c r="G13" s="20">
        <v>1.0</v>
      </c>
      <c r="H13" s="21"/>
      <c r="I13" s="21">
        <v>407.0</v>
      </c>
      <c r="J13" s="22">
        <v>362.0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45</v>
      </c>
      <c r="P13" t="s">
        <v>43</v>
      </c>
      <c r="Q13" t="s">
        <v>43</v>
      </c>
    </row>
    <row r="14" spans="1:18" customHeight="1" ht="58">
      <c r="A14" s="16"/>
      <c r="B14" s="18" t="s">
        <v>37</v>
      </c>
      <c r="C14" s="17" t="s">
        <v>47</v>
      </c>
      <c r="D14" s="17"/>
      <c r="E14" s="17"/>
      <c r="F14" s="19"/>
      <c r="G14" s="20">
        <v>1.0</v>
      </c>
      <c r="H14" s="21"/>
      <c r="I14" s="21">
        <v>407.0</v>
      </c>
      <c r="J14" s="22">
        <v>301.0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48</v>
      </c>
      <c r="P14" t="s">
        <v>46</v>
      </c>
      <c r="Q14" t="s">
        <v>46</v>
      </c>
    </row>
    <row r="15" spans="1:18" customHeight="1" ht="58">
      <c r="A15" s="16"/>
      <c r="B15" s="18" t="s">
        <v>50</v>
      </c>
      <c r="C15" s="17" t="s">
        <v>51</v>
      </c>
      <c r="D15" s="17"/>
      <c r="E15" s="17"/>
      <c r="F15" s="19"/>
      <c r="G15" s="20">
        <v>1.0</v>
      </c>
      <c r="H15" s="21"/>
      <c r="I15" s="21">
        <v>414.0</v>
      </c>
      <c r="J15" s="22">
        <v>350.0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52</v>
      </c>
      <c r="P15" t="s">
        <v>49</v>
      </c>
      <c r="Q15" t="s">
        <v>49</v>
      </c>
    </row>
    <row r="16" spans="1:18" customHeight="1" ht="58">
      <c r="A16" s="16"/>
      <c r="B16" s="18" t="s">
        <v>50</v>
      </c>
      <c r="C16" s="17" t="s">
        <v>54</v>
      </c>
      <c r="D16" s="17"/>
      <c r="E16" s="17"/>
      <c r="F16" s="19"/>
      <c r="G16" s="20">
        <v>1.0</v>
      </c>
      <c r="H16" s="21"/>
      <c r="I16" s="21">
        <v>414.0</v>
      </c>
      <c r="J16" s="22">
        <v>290.0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55</v>
      </c>
      <c r="P16" t="s">
        <v>53</v>
      </c>
      <c r="Q16" t="s">
        <v>53</v>
      </c>
    </row>
    <row r="17" spans="1:18" customHeight="1" ht="58">
      <c r="A17" s="16"/>
      <c r="B17" s="18" t="s">
        <v>57</v>
      </c>
      <c r="C17" s="17" t="s">
        <v>58</v>
      </c>
      <c r="D17" s="17"/>
      <c r="E17" s="17"/>
      <c r="F17" s="19" t="s">
        <v>59</v>
      </c>
      <c r="G17" s="20">
        <v>5.0</v>
      </c>
      <c r="H17" s="21"/>
      <c r="I17" s="21">
        <v>27.0</v>
      </c>
      <c r="J17" s="22">
        <v>4151.0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60</v>
      </c>
      <c r="P17" t="s">
        <v>56</v>
      </c>
      <c r="Q17" t="s">
        <v>56</v>
      </c>
    </row>
    <row r="18" spans="1:18" customHeight="1" ht="58">
      <c r="A18" s="16"/>
      <c r="B18" s="18" t="s">
        <v>57</v>
      </c>
      <c r="C18" s="17" t="s">
        <v>62</v>
      </c>
      <c r="D18" s="17"/>
      <c r="E18" s="17"/>
      <c r="F18" s="19" t="s">
        <v>59</v>
      </c>
      <c r="G18" s="20">
        <v>5.0</v>
      </c>
      <c r="H18" s="21"/>
      <c r="I18" s="21">
        <v>27.0</v>
      </c>
      <c r="J18" s="22">
        <v>5325.0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63</v>
      </c>
      <c r="P18" t="s">
        <v>61</v>
      </c>
      <c r="Q18" t="s">
        <v>61</v>
      </c>
    </row>
    <row r="19" spans="1:18" customHeight="1" ht="58">
      <c r="A19" s="16"/>
      <c r="B19" s="18" t="s">
        <v>57</v>
      </c>
      <c r="C19" s="17" t="s">
        <v>65</v>
      </c>
      <c r="D19" s="17"/>
      <c r="E19" s="17"/>
      <c r="F19" s="19" t="s">
        <v>59</v>
      </c>
      <c r="G19" s="20">
        <v>5.0</v>
      </c>
      <c r="H19" s="21"/>
      <c r="I19" s="21">
        <v>27.0</v>
      </c>
      <c r="J19" s="22">
        <v>4135.0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66</v>
      </c>
      <c r="P19" t="s">
        <v>64</v>
      </c>
      <c r="Q19" t="s">
        <v>64</v>
      </c>
    </row>
    <row r="20" spans="1:18" customHeight="1" ht="58">
      <c r="A20" s="16"/>
      <c r="B20" s="18" t="s">
        <v>57</v>
      </c>
      <c r="C20" s="17" t="s">
        <v>68</v>
      </c>
      <c r="D20" s="17"/>
      <c r="E20" s="17"/>
      <c r="F20" s="19" t="s">
        <v>59</v>
      </c>
      <c r="G20" s="20">
        <v>5.0</v>
      </c>
      <c r="H20" s="21"/>
      <c r="I20" s="21">
        <v>27.0</v>
      </c>
      <c r="J20" s="22">
        <v>5338.0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69</v>
      </c>
      <c r="P20" t="s">
        <v>67</v>
      </c>
      <c r="Q20" t="s">
        <v>67</v>
      </c>
    </row>
    <row r="21" spans="1:18" customHeight="1" ht="58">
      <c r="A21" s="16"/>
      <c r="B21" s="18" t="s">
        <v>71</v>
      </c>
      <c r="C21" s="17" t="s">
        <v>72</v>
      </c>
      <c r="D21" s="17"/>
      <c r="E21" s="17"/>
      <c r="F21" s="19"/>
      <c r="G21" s="20">
        <v>1.0</v>
      </c>
      <c r="H21" s="21"/>
      <c r="I21" s="21">
        <v>70.0</v>
      </c>
      <c r="J21" s="22">
        <v>158.0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73</v>
      </c>
      <c r="P21" t="s">
        <v>70</v>
      </c>
      <c r="Q21" t="s">
        <v>70</v>
      </c>
    </row>
    <row r="22" spans="1:18" customHeight="1" ht="58">
      <c r="A22" s="16"/>
      <c r="B22" s="18" t="s">
        <v>71</v>
      </c>
      <c r="C22" s="17" t="s">
        <v>75</v>
      </c>
      <c r="D22" s="17"/>
      <c r="E22" s="17"/>
      <c r="F22" s="19"/>
      <c r="G22" s="20">
        <v>1.0</v>
      </c>
      <c r="H22" s="21"/>
      <c r="I22" s="21">
        <v>70.0</v>
      </c>
      <c r="J22" s="22">
        <v>221.0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76</v>
      </c>
      <c r="P22" t="s">
        <v>74</v>
      </c>
      <c r="Q22" t="s">
        <v>74</v>
      </c>
    </row>
    <row r="23" spans="1:18" customHeight="1" ht="58">
      <c r="A23" s="16"/>
      <c r="B23" s="18" t="s">
        <v>78</v>
      </c>
      <c r="C23" s="17" t="s">
        <v>79</v>
      </c>
      <c r="D23" s="17"/>
      <c r="E23" s="17"/>
      <c r="F23" s="19"/>
      <c r="G23" s="20">
        <v>1.0</v>
      </c>
      <c r="H23" s="21"/>
      <c r="I23" s="21">
        <v>70.0</v>
      </c>
      <c r="J23" s="22">
        <v>15.0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80</v>
      </c>
      <c r="P23" t="s">
        <v>77</v>
      </c>
      <c r="Q23" t="s">
        <v>77</v>
      </c>
    </row>
    <row r="24" spans="1:18" customHeight="1" ht="58">
      <c r="A24" s="16"/>
      <c r="B24" s="18" t="s">
        <v>78</v>
      </c>
      <c r="C24" s="17" t="s">
        <v>82</v>
      </c>
      <c r="D24" s="17"/>
      <c r="E24" s="17"/>
      <c r="F24" s="19"/>
      <c r="G24" s="20">
        <v>1.0</v>
      </c>
      <c r="H24" s="21"/>
      <c r="I24" s="21">
        <v>70.0</v>
      </c>
      <c r="J24" s="22">
        <v>8.0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83</v>
      </c>
      <c r="P24" t="s">
        <v>81</v>
      </c>
      <c r="Q24" t="s">
        <v>81</v>
      </c>
    </row>
    <row r="25" spans="1:18" customHeight="1" ht="58">
      <c r="A25" s="16"/>
      <c r="B25" s="18" t="s">
        <v>78</v>
      </c>
      <c r="C25" s="17" t="s">
        <v>85</v>
      </c>
      <c r="D25" s="17"/>
      <c r="E25" s="17"/>
      <c r="F25" s="19"/>
      <c r="G25" s="20">
        <v>1.0</v>
      </c>
      <c r="H25" s="21"/>
      <c r="I25" s="21">
        <v>70.0</v>
      </c>
      <c r="J25" s="22">
        <v>172.0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86</v>
      </c>
      <c r="P25" t="s">
        <v>84</v>
      </c>
      <c r="Q25" t="s">
        <v>84</v>
      </c>
    </row>
    <row r="26" spans="1:18" customHeight="1" ht="58">
      <c r="A26" s="16"/>
      <c r="B26" s="18" t="s">
        <v>88</v>
      </c>
      <c r="C26" s="17" t="s">
        <v>89</v>
      </c>
      <c r="D26" s="17" t="s">
        <v>90</v>
      </c>
      <c r="E26" s="17" t="s">
        <v>91</v>
      </c>
      <c r="F26" s="19"/>
      <c r="G26" s="20">
        <v>1.0</v>
      </c>
      <c r="H26" s="21"/>
      <c r="I26" s="21"/>
      <c r="J26" s="22">
        <v>3.0</v>
      </c>
      <c r="K26" s="50"/>
      <c r="L26" s="21" t="str">
        <f>IF(K26&gt;0,"по запросу","")</f>
      </c>
      <c r="M26" s="52"/>
      <c r="N26" t="str">
        <f>IF(K26&gt;0,COUNTIF($K$7:K26,"&gt;0"),"")</f>
      </c>
      <c r="O26" t="s">
        <v>92</v>
      </c>
      <c r="P26" t="s">
        <v>87</v>
      </c>
      <c r="Q26" t="s">
        <v>87</v>
      </c>
    </row>
    <row r="27" spans="1:18" customHeight="1" ht="58">
      <c r="A27" s="16"/>
      <c r="B27" s="18" t="s">
        <v>94</v>
      </c>
      <c r="C27" s="17" t="s">
        <v>95</v>
      </c>
      <c r="D27" s="17"/>
      <c r="E27" s="17"/>
      <c r="F27" s="19"/>
      <c r="G27" s="20">
        <v>1.0</v>
      </c>
      <c r="H27" s="21"/>
      <c r="I27" s="21">
        <v>110.0</v>
      </c>
      <c r="J27" s="22">
        <v>650.0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96</v>
      </c>
      <c r="P27" t="s">
        <v>93</v>
      </c>
      <c r="Q27" t="s">
        <v>93</v>
      </c>
    </row>
    <row r="28" spans="1:18" customHeight="1" ht="58">
      <c r="A28" s="16"/>
      <c r="B28" s="18" t="s">
        <v>94</v>
      </c>
      <c r="C28" s="17" t="s">
        <v>98</v>
      </c>
      <c r="D28" s="17"/>
      <c r="E28" s="17"/>
      <c r="F28" s="19"/>
      <c r="G28" s="20">
        <v>1.0</v>
      </c>
      <c r="H28" s="21"/>
      <c r="I28" s="21">
        <v>110.0</v>
      </c>
      <c r="J28" s="22">
        <v>573.0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99</v>
      </c>
      <c r="P28" t="s">
        <v>97</v>
      </c>
      <c r="Q28" t="s">
        <v>97</v>
      </c>
    </row>
    <row r="29" spans="1:18" customHeight="1" ht="58">
      <c r="A29" s="16"/>
      <c r="B29" s="18" t="s">
        <v>101</v>
      </c>
      <c r="C29" s="17" t="s">
        <v>102</v>
      </c>
      <c r="D29" s="17"/>
      <c r="E29" s="17"/>
      <c r="F29" s="19"/>
      <c r="G29" s="20">
        <v>1.0</v>
      </c>
      <c r="H29" s="21"/>
      <c r="I29" s="21">
        <v>66.0</v>
      </c>
      <c r="J29" s="22">
        <v>3302.0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103</v>
      </c>
      <c r="P29" t="s">
        <v>100</v>
      </c>
      <c r="Q29" t="s">
        <v>100</v>
      </c>
    </row>
    <row r="30" spans="1:18" customHeight="1" ht="58">
      <c r="A30" s="16"/>
      <c r="B30" s="18" t="s">
        <v>101</v>
      </c>
      <c r="C30" s="17" t="s">
        <v>105</v>
      </c>
      <c r="D30" s="17"/>
      <c r="E30" s="17"/>
      <c r="F30" s="19"/>
      <c r="G30" s="20">
        <v>1.0</v>
      </c>
      <c r="H30" s="21"/>
      <c r="I30" s="21">
        <v>66.0</v>
      </c>
      <c r="J30" s="22">
        <v>3132.0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106</v>
      </c>
      <c r="P30" t="s">
        <v>104</v>
      </c>
      <c r="Q30" t="s">
        <v>104</v>
      </c>
    </row>
    <row r="31" spans="1:18" customHeight="1" ht="58">
      <c r="A31" s="16"/>
      <c r="B31" s="18" t="s">
        <v>101</v>
      </c>
      <c r="C31" s="17" t="s">
        <v>108</v>
      </c>
      <c r="D31" s="17"/>
      <c r="E31" s="17"/>
      <c r="F31" s="19"/>
      <c r="G31" s="20">
        <v>1.0</v>
      </c>
      <c r="H31" s="21"/>
      <c r="I31" s="21">
        <v>66.0</v>
      </c>
      <c r="J31" s="22">
        <v>3278.0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109</v>
      </c>
      <c r="P31" t="s">
        <v>107</v>
      </c>
      <c r="Q31" t="s">
        <v>107</v>
      </c>
    </row>
    <row r="32" spans="1:18" customHeight="1" ht="58">
      <c r="A32" s="16"/>
      <c r="B32" s="18" t="s">
        <v>101</v>
      </c>
      <c r="C32" s="17" t="s">
        <v>111</v>
      </c>
      <c r="D32" s="17"/>
      <c r="E32" s="17"/>
      <c r="F32" s="19"/>
      <c r="G32" s="20">
        <v>1.0</v>
      </c>
      <c r="H32" s="21"/>
      <c r="I32" s="21">
        <v>66.0</v>
      </c>
      <c r="J32" s="22">
        <v>2854.0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112</v>
      </c>
      <c r="P32" t="s">
        <v>110</v>
      </c>
      <c r="Q32" t="s">
        <v>110</v>
      </c>
    </row>
    <row r="33" spans="1:18" customHeight="1" ht="58">
      <c r="A33" s="16"/>
      <c r="B33" s="18" t="s">
        <v>101</v>
      </c>
      <c r="C33" s="17" t="s">
        <v>114</v>
      </c>
      <c r="D33" s="17"/>
      <c r="E33" s="17"/>
      <c r="F33" s="19"/>
      <c r="G33" s="20">
        <v>1.0</v>
      </c>
      <c r="H33" s="21"/>
      <c r="I33" s="21">
        <v>66.0</v>
      </c>
      <c r="J33" s="22">
        <v>3138.0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115</v>
      </c>
      <c r="P33" t="s">
        <v>113</v>
      </c>
      <c r="Q33" t="s">
        <v>113</v>
      </c>
    </row>
    <row r="34" spans="1:18" customHeight="1" ht="58">
      <c r="A34" s="16"/>
      <c r="B34" s="18" t="s">
        <v>101</v>
      </c>
      <c r="C34" s="17" t="s">
        <v>117</v>
      </c>
      <c r="D34" s="17"/>
      <c r="E34" s="17"/>
      <c r="F34" s="19"/>
      <c r="G34" s="20">
        <v>1.0</v>
      </c>
      <c r="H34" s="21"/>
      <c r="I34" s="21">
        <v>66.0</v>
      </c>
      <c r="J34" s="22">
        <v>3442.0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118</v>
      </c>
      <c r="P34" t="s">
        <v>116</v>
      </c>
      <c r="Q34" t="s">
        <v>116</v>
      </c>
    </row>
    <row r="35" spans="1:18" customHeight="1" ht="58">
      <c r="A35" s="16"/>
      <c r="B35" s="18" t="s">
        <v>101</v>
      </c>
      <c r="C35" s="17" t="s">
        <v>120</v>
      </c>
      <c r="D35" s="17"/>
      <c r="E35" s="17"/>
      <c r="F35" s="19"/>
      <c r="G35" s="20">
        <v>1.0</v>
      </c>
      <c r="H35" s="21"/>
      <c r="I35" s="21">
        <v>66.0</v>
      </c>
      <c r="J35" s="22">
        <v>3273.0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121</v>
      </c>
      <c r="P35" t="s">
        <v>119</v>
      </c>
      <c r="Q35" t="s">
        <v>119</v>
      </c>
    </row>
    <row r="36" spans="1:18" customHeight="1" ht="58">
      <c r="A36" s="16"/>
      <c r="B36" s="18" t="s">
        <v>101</v>
      </c>
      <c r="C36" s="17" t="s">
        <v>123</v>
      </c>
      <c r="D36" s="17"/>
      <c r="E36" s="17"/>
      <c r="F36" s="19"/>
      <c r="G36" s="20">
        <v>1.0</v>
      </c>
      <c r="H36" s="21"/>
      <c r="I36" s="21">
        <v>66.0</v>
      </c>
      <c r="J36" s="22">
        <v>3398.0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124</v>
      </c>
      <c r="P36" t="s">
        <v>122</v>
      </c>
      <c r="Q36" t="s">
        <v>122</v>
      </c>
    </row>
    <row r="37" spans="1:18" customHeight="1" ht="58">
      <c r="A37" s="16"/>
      <c r="B37" s="18" t="s">
        <v>101</v>
      </c>
      <c r="C37" s="17" t="s">
        <v>126</v>
      </c>
      <c r="D37" s="17"/>
      <c r="E37" s="17"/>
      <c r="F37" s="19"/>
      <c r="G37" s="20">
        <v>1.0</v>
      </c>
      <c r="H37" s="21"/>
      <c r="I37" s="21">
        <v>66.0</v>
      </c>
      <c r="J37" s="22">
        <v>3691.0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127</v>
      </c>
      <c r="P37" t="s">
        <v>125</v>
      </c>
      <c r="Q37" t="s">
        <v>125</v>
      </c>
    </row>
    <row r="38" spans="1:18" customHeight="1" ht="58">
      <c r="A38" s="16"/>
      <c r="B38" s="18" t="s">
        <v>129</v>
      </c>
      <c r="C38" s="17" t="s">
        <v>130</v>
      </c>
      <c r="D38" s="17" t="s">
        <v>131</v>
      </c>
      <c r="E38" s="17" t="s">
        <v>132</v>
      </c>
      <c r="F38" s="19"/>
      <c r="G38" s="20">
        <v>1.0</v>
      </c>
      <c r="H38" s="21"/>
      <c r="I38" s="21">
        <v>30.0</v>
      </c>
      <c r="J38" s="22">
        <v>265.0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133</v>
      </c>
      <c r="P38" t="s">
        <v>128</v>
      </c>
      <c r="Q38" t="s">
        <v>128</v>
      </c>
    </row>
    <row r="39" spans="1:18" customHeight="1" ht="58">
      <c r="A39" s="16"/>
      <c r="B39" s="18" t="s">
        <v>129</v>
      </c>
      <c r="C39" s="17" t="s">
        <v>130</v>
      </c>
      <c r="D39" s="17" t="s">
        <v>135</v>
      </c>
      <c r="E39" s="17" t="s">
        <v>132</v>
      </c>
      <c r="F39" s="19"/>
      <c r="G39" s="20">
        <v>1.0</v>
      </c>
      <c r="H39" s="21"/>
      <c r="I39" s="21">
        <v>30.0</v>
      </c>
      <c r="J39" s="22">
        <v>8.0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136</v>
      </c>
      <c r="P39" t="s">
        <v>134</v>
      </c>
      <c r="Q39" t="s">
        <v>134</v>
      </c>
    </row>
    <row r="40" spans="1:18" customHeight="1" ht="58">
      <c r="A40" s="16"/>
      <c r="B40" s="18" t="s">
        <v>129</v>
      </c>
      <c r="C40" s="17" t="s">
        <v>130</v>
      </c>
      <c r="D40" s="17" t="s">
        <v>138</v>
      </c>
      <c r="E40" s="17" t="s">
        <v>132</v>
      </c>
      <c r="F40" s="19"/>
      <c r="G40" s="20">
        <v>1.0</v>
      </c>
      <c r="H40" s="21"/>
      <c r="I40" s="21">
        <v>30.0</v>
      </c>
      <c r="J40" s="22">
        <v>4.0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139</v>
      </c>
      <c r="P40" t="s">
        <v>137</v>
      </c>
      <c r="Q40" t="s">
        <v>137</v>
      </c>
    </row>
    <row r="41" spans="1:18" customHeight="1" ht="58">
      <c r="A41" s="16"/>
      <c r="B41" s="18" t="s">
        <v>141</v>
      </c>
      <c r="C41" s="17" t="s">
        <v>130</v>
      </c>
      <c r="D41" s="17" t="s">
        <v>142</v>
      </c>
      <c r="E41" s="17" t="s">
        <v>143</v>
      </c>
      <c r="F41" s="19"/>
      <c r="G41" s="20">
        <v>1.0</v>
      </c>
      <c r="H41" s="21"/>
      <c r="I41" s="21"/>
      <c r="J41" s="22">
        <v>2.0</v>
      </c>
      <c r="K41" s="50"/>
      <c r="L41" s="21" t="str">
        <f>IF(K41&gt;0,"по запросу","")</f>
      </c>
      <c r="M41" s="52"/>
      <c r="N41" t="str">
        <f>IF(K41&gt;0,COUNTIF($K$7:K41,"&gt;0"),"")</f>
      </c>
      <c r="O41" t="s">
        <v>144</v>
      </c>
      <c r="P41" t="s">
        <v>140</v>
      </c>
      <c r="Q41" t="s">
        <v>140</v>
      </c>
    </row>
    <row r="42" spans="1:18" customHeight="1" ht="58">
      <c r="A42" s="16"/>
      <c r="B42" s="18" t="s">
        <v>141</v>
      </c>
      <c r="C42" s="17" t="s">
        <v>130</v>
      </c>
      <c r="D42" s="17" t="s">
        <v>146</v>
      </c>
      <c r="E42" s="17" t="s">
        <v>143</v>
      </c>
      <c r="F42" s="19"/>
      <c r="G42" s="20">
        <v>1.0</v>
      </c>
      <c r="H42" s="21"/>
      <c r="I42" s="21"/>
      <c r="J42" s="22">
        <v>1.0</v>
      </c>
      <c r="K42" s="50"/>
      <c r="L42" s="21" t="str">
        <f>IF(K42&gt;0,"по запросу","")</f>
      </c>
      <c r="M42" s="52"/>
      <c r="N42" t="str">
        <f>IF(K42&gt;0,COUNTIF($K$7:K42,"&gt;0"),"")</f>
      </c>
      <c r="O42" t="s">
        <v>147</v>
      </c>
      <c r="P42" t="s">
        <v>145</v>
      </c>
      <c r="Q42" t="s">
        <v>145</v>
      </c>
    </row>
    <row r="43" spans="1:18" customHeight="1" ht="58">
      <c r="A43" s="16"/>
      <c r="B43" s="18" t="s">
        <v>149</v>
      </c>
      <c r="C43" s="17" t="s">
        <v>150</v>
      </c>
      <c r="D43" s="17"/>
      <c r="E43" s="17"/>
      <c r="F43" s="19"/>
      <c r="G43" s="20">
        <v>1.0</v>
      </c>
      <c r="H43" s="21"/>
      <c r="I43" s="21">
        <v>122.0</v>
      </c>
      <c r="J43" s="22">
        <v>24.0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151</v>
      </c>
      <c r="P43" t="s">
        <v>148</v>
      </c>
      <c r="Q43" t="s">
        <v>148</v>
      </c>
    </row>
    <row r="44" spans="1:18" customHeight="1" ht="58">
      <c r="A44" s="16"/>
      <c r="B44" s="18" t="s">
        <v>153</v>
      </c>
      <c r="C44" s="17" t="s">
        <v>154</v>
      </c>
      <c r="D44" s="17"/>
      <c r="E44" s="17"/>
      <c r="F44" s="19"/>
      <c r="G44" s="20">
        <v>1.0</v>
      </c>
      <c r="H44" s="21"/>
      <c r="I44" s="21">
        <v>318.0</v>
      </c>
      <c r="J44" s="22">
        <v>50.0</v>
      </c>
      <c r="K44" s="50"/>
      <c r="L44" s="21" t="str">
        <f>IF(K44&gt;0,K44*I44,"")</f>
      </c>
      <c r="M44" s="52"/>
      <c r="N44" t="str">
        <f>IF(K44&gt;0,COUNTIF($K$7:K44,"&gt;0"),"")</f>
      </c>
      <c r="P44" t="s">
        <v>152</v>
      </c>
      <c r="Q44" t="s">
        <v>152</v>
      </c>
    </row>
    <row r="45" spans="1:18" customHeight="1" ht="58">
      <c r="A45" s="16"/>
      <c r="B45" s="18" t="s">
        <v>156</v>
      </c>
      <c r="C45" s="17" t="s">
        <v>157</v>
      </c>
      <c r="D45" s="17"/>
      <c r="E45" s="17"/>
      <c r="F45" s="19"/>
      <c r="G45" s="20">
        <v>1.0</v>
      </c>
      <c r="H45" s="21"/>
      <c r="I45" s="21">
        <v>27.0</v>
      </c>
      <c r="J45" s="22">
        <v>242.0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158</v>
      </c>
      <c r="P45" t="s">
        <v>155</v>
      </c>
      <c r="Q45" t="s">
        <v>155</v>
      </c>
    </row>
    <row r="46" spans="1:18" customHeight="1" ht="58">
      <c r="A46" s="16"/>
      <c r="B46" s="18" t="s">
        <v>156</v>
      </c>
      <c r="C46" s="17" t="s">
        <v>160</v>
      </c>
      <c r="D46" s="17"/>
      <c r="E46" s="17"/>
      <c r="F46" s="19"/>
      <c r="G46" s="20">
        <v>1.0</v>
      </c>
      <c r="H46" s="21"/>
      <c r="I46" s="21">
        <v>27.0</v>
      </c>
      <c r="J46" s="22">
        <v>149.0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161</v>
      </c>
      <c r="P46" t="s">
        <v>159</v>
      </c>
      <c r="Q46" t="s">
        <v>159</v>
      </c>
    </row>
    <row r="47" spans="1:18" customHeight="1" ht="58">
      <c r="A47" s="16"/>
      <c r="B47" s="18" t="s">
        <v>156</v>
      </c>
      <c r="C47" s="17" t="s">
        <v>163</v>
      </c>
      <c r="D47" s="17"/>
      <c r="E47" s="17"/>
      <c r="F47" s="19"/>
      <c r="G47" s="20">
        <v>1.0</v>
      </c>
      <c r="H47" s="21"/>
      <c r="I47" s="21">
        <v>27.0</v>
      </c>
      <c r="J47" s="22">
        <v>201.0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164</v>
      </c>
      <c r="P47" t="s">
        <v>162</v>
      </c>
      <c r="Q47" t="s">
        <v>162</v>
      </c>
    </row>
    <row r="48" spans="1:18" customHeight="1" ht="58">
      <c r="A48" s="16"/>
      <c r="B48" s="18" t="s">
        <v>156</v>
      </c>
      <c r="C48" s="17" t="s">
        <v>166</v>
      </c>
      <c r="D48" s="17"/>
      <c r="E48" s="17"/>
      <c r="F48" s="19"/>
      <c r="G48" s="20">
        <v>1.0</v>
      </c>
      <c r="H48" s="21"/>
      <c r="I48" s="21">
        <v>27.0</v>
      </c>
      <c r="J48" s="22">
        <v>17.0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167</v>
      </c>
      <c r="P48" t="s">
        <v>165</v>
      </c>
      <c r="Q48" t="s">
        <v>165</v>
      </c>
    </row>
    <row r="49" spans="1:18" customHeight="1" ht="58">
      <c r="A49" s="16"/>
      <c r="B49" s="18" t="s">
        <v>169</v>
      </c>
      <c r="C49" s="17" t="s">
        <v>170</v>
      </c>
      <c r="D49" s="17" t="s">
        <v>171</v>
      </c>
      <c r="E49" s="17" t="s">
        <v>172</v>
      </c>
      <c r="F49" s="19"/>
      <c r="G49" s="20">
        <v>1.0</v>
      </c>
      <c r="H49" s="21"/>
      <c r="I49" s="21"/>
      <c r="J49" s="22">
        <v>1105.0</v>
      </c>
      <c r="K49" s="50"/>
      <c r="L49" s="21" t="str">
        <f>IF(K49&gt;0,"по запросу","")</f>
      </c>
      <c r="M49" s="52"/>
      <c r="N49" t="str">
        <f>IF(K49&gt;0,COUNTIF($K$7:K49,"&gt;0"),"")</f>
      </c>
      <c r="O49" t="s">
        <v>173</v>
      </c>
      <c r="P49" t="s">
        <v>168</v>
      </c>
      <c r="Q49" t="s">
        <v>168</v>
      </c>
    </row>
    <row r="50" spans="1:18" customHeight="1" ht="58">
      <c r="A50" s="16"/>
      <c r="B50" s="18" t="s">
        <v>175</v>
      </c>
      <c r="C50" s="17" t="s">
        <v>176</v>
      </c>
      <c r="D50" s="17" t="s">
        <v>177</v>
      </c>
      <c r="E50" s="17" t="s">
        <v>178</v>
      </c>
      <c r="F50" s="19"/>
      <c r="G50" s="20">
        <v>1.0</v>
      </c>
      <c r="H50" s="21"/>
      <c r="I50" s="21">
        <v>405.0</v>
      </c>
      <c r="J50" s="22">
        <v>7.0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179</v>
      </c>
      <c r="P50" t="s">
        <v>174</v>
      </c>
      <c r="Q50" t="s">
        <v>174</v>
      </c>
    </row>
    <row r="51" spans="1:18" customHeight="1" ht="58">
      <c r="A51" s="16"/>
      <c r="B51" s="18" t="s">
        <v>181</v>
      </c>
      <c r="C51" s="17" t="s">
        <v>176</v>
      </c>
      <c r="D51" s="17" t="s">
        <v>182</v>
      </c>
      <c r="E51" s="17" t="s">
        <v>183</v>
      </c>
      <c r="F51" s="19"/>
      <c r="G51" s="20">
        <v>1.0</v>
      </c>
      <c r="H51" s="21"/>
      <c r="I51" s="21"/>
      <c r="J51" s="22">
        <v>8.0</v>
      </c>
      <c r="K51" s="50"/>
      <c r="L51" s="21" t="str">
        <f>IF(K51&gt;0,"по запросу","")</f>
      </c>
      <c r="M51" s="52"/>
      <c r="N51" t="str">
        <f>IF(K51&gt;0,COUNTIF($K$7:K51,"&gt;0"),"")</f>
      </c>
      <c r="O51" t="s">
        <v>184</v>
      </c>
      <c r="P51" t="s">
        <v>180</v>
      </c>
      <c r="Q51" t="s">
        <v>180</v>
      </c>
    </row>
    <row r="52" spans="1:18" customHeight="1" ht="58">
      <c r="A52" s="16"/>
      <c r="B52" s="18" t="s">
        <v>181</v>
      </c>
      <c r="C52" s="17" t="s">
        <v>176</v>
      </c>
      <c r="D52" s="17" t="s">
        <v>186</v>
      </c>
      <c r="E52" s="17" t="s">
        <v>183</v>
      </c>
      <c r="F52" s="19"/>
      <c r="G52" s="20">
        <v>1.0</v>
      </c>
      <c r="H52" s="21"/>
      <c r="I52" s="21"/>
      <c r="J52" s="22">
        <v>4.0</v>
      </c>
      <c r="K52" s="50"/>
      <c r="L52" s="21" t="str">
        <f>IF(K52&gt;0,"по запросу","")</f>
      </c>
      <c r="M52" s="52"/>
      <c r="N52" t="str">
        <f>IF(K52&gt;0,COUNTIF($K$7:K52,"&gt;0"),"")</f>
      </c>
      <c r="O52" t="s">
        <v>187</v>
      </c>
      <c r="P52" t="s">
        <v>185</v>
      </c>
      <c r="Q52" t="s">
        <v>185</v>
      </c>
    </row>
    <row r="53" spans="1:18" customHeight="1" ht="58">
      <c r="A53" s="16"/>
      <c r="B53" s="18" t="s">
        <v>181</v>
      </c>
      <c r="C53" s="17" t="s">
        <v>176</v>
      </c>
      <c r="D53" s="17" t="s">
        <v>189</v>
      </c>
      <c r="E53" s="17" t="s">
        <v>183</v>
      </c>
      <c r="F53" s="19"/>
      <c r="G53" s="20">
        <v>1.0</v>
      </c>
      <c r="H53" s="21"/>
      <c r="I53" s="21"/>
      <c r="J53" s="22">
        <v>9.0</v>
      </c>
      <c r="K53" s="50"/>
      <c r="L53" s="21" t="str">
        <f>IF(K53&gt;0,"по запросу","")</f>
      </c>
      <c r="M53" s="52"/>
      <c r="N53" t="str">
        <f>IF(K53&gt;0,COUNTIF($K$7:K53,"&gt;0"),"")</f>
      </c>
      <c r="O53" t="s">
        <v>190</v>
      </c>
      <c r="P53" t="s">
        <v>188</v>
      </c>
      <c r="Q53" t="s">
        <v>188</v>
      </c>
    </row>
    <row r="54" spans="1:18" customHeight="1" ht="58">
      <c r="A54" s="16"/>
      <c r="B54" s="18" t="s">
        <v>192</v>
      </c>
      <c r="C54" s="17" t="s">
        <v>176</v>
      </c>
      <c r="D54" s="17" t="s">
        <v>177</v>
      </c>
      <c r="E54" s="17" t="s">
        <v>193</v>
      </c>
      <c r="F54" s="19"/>
      <c r="G54" s="20">
        <v>1.0</v>
      </c>
      <c r="H54" s="21"/>
      <c r="I54" s="21">
        <v>457.0</v>
      </c>
      <c r="J54" s="22">
        <v>6.0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194</v>
      </c>
      <c r="P54" t="s">
        <v>191</v>
      </c>
      <c r="Q54" t="s">
        <v>191</v>
      </c>
    </row>
    <row r="55" spans="1:18" customHeight="1" ht="58">
      <c r="A55" s="16"/>
      <c r="B55" s="18" t="s">
        <v>192</v>
      </c>
      <c r="C55" s="17" t="s">
        <v>176</v>
      </c>
      <c r="D55" s="17" t="s">
        <v>196</v>
      </c>
      <c r="E55" s="17" t="s">
        <v>193</v>
      </c>
      <c r="F55" s="19"/>
      <c r="G55" s="20">
        <v>1.0</v>
      </c>
      <c r="H55" s="21"/>
      <c r="I55" s="21">
        <v>457.0</v>
      </c>
      <c r="J55" s="22">
        <v>1.0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197</v>
      </c>
      <c r="P55" t="s">
        <v>195</v>
      </c>
      <c r="Q55" t="s">
        <v>195</v>
      </c>
    </row>
    <row r="56" spans="1:18" customHeight="1" ht="58">
      <c r="A56" s="16"/>
      <c r="B56" s="18" t="s">
        <v>199</v>
      </c>
      <c r="C56" s="17" t="s">
        <v>176</v>
      </c>
      <c r="D56" s="17" t="s">
        <v>200</v>
      </c>
      <c r="E56" s="17" t="s">
        <v>201</v>
      </c>
      <c r="F56" s="19"/>
      <c r="G56" s="20">
        <v>1.0</v>
      </c>
      <c r="H56" s="21"/>
      <c r="I56" s="21"/>
      <c r="J56" s="22">
        <v>20.0</v>
      </c>
      <c r="K56" s="50"/>
      <c r="L56" s="21" t="str">
        <f>IF(K56&gt;0,"по запросу","")</f>
      </c>
      <c r="M56" s="52"/>
      <c r="N56" t="str">
        <f>IF(K56&gt;0,COUNTIF($K$7:K56,"&gt;0"),"")</f>
      </c>
      <c r="O56" t="s">
        <v>202</v>
      </c>
      <c r="P56" t="s">
        <v>198</v>
      </c>
      <c r="Q56" t="s">
        <v>198</v>
      </c>
    </row>
    <row r="57" spans="1:18" customHeight="1" ht="58">
      <c r="A57" s="16"/>
      <c r="B57" s="18" t="s">
        <v>199</v>
      </c>
      <c r="C57" s="17" t="s">
        <v>176</v>
      </c>
      <c r="D57" s="17" t="s">
        <v>204</v>
      </c>
      <c r="E57" s="17" t="s">
        <v>201</v>
      </c>
      <c r="F57" s="19"/>
      <c r="G57" s="20">
        <v>1.0</v>
      </c>
      <c r="H57" s="21"/>
      <c r="I57" s="21"/>
      <c r="J57" s="22">
        <v>10.0</v>
      </c>
      <c r="K57" s="50"/>
      <c r="L57" s="21" t="str">
        <f>IF(K57&gt;0,"по запросу","")</f>
      </c>
      <c r="M57" s="52"/>
      <c r="N57" t="str">
        <f>IF(K57&gt;0,COUNTIF($K$7:K57,"&gt;0"),"")</f>
      </c>
      <c r="O57" t="s">
        <v>205</v>
      </c>
      <c r="P57" t="s">
        <v>203</v>
      </c>
      <c r="Q57" t="s">
        <v>203</v>
      </c>
    </row>
    <row r="58" spans="1:18" customHeight="1" ht="58">
      <c r="A58" s="16"/>
      <c r="B58" s="18" t="s">
        <v>199</v>
      </c>
      <c r="C58" s="17" t="s">
        <v>176</v>
      </c>
      <c r="D58" s="17" t="s">
        <v>207</v>
      </c>
      <c r="E58" s="17" t="s">
        <v>201</v>
      </c>
      <c r="F58" s="19"/>
      <c r="G58" s="20">
        <v>1.0</v>
      </c>
      <c r="H58" s="21"/>
      <c r="I58" s="21"/>
      <c r="J58" s="22">
        <v>14.0</v>
      </c>
      <c r="K58" s="50"/>
      <c r="L58" s="21" t="str">
        <f>IF(K58&gt;0,"по запросу","")</f>
      </c>
      <c r="M58" s="52"/>
      <c r="N58" t="str">
        <f>IF(K58&gt;0,COUNTIF($K$7:K58,"&gt;0"),"")</f>
      </c>
      <c r="O58" t="s">
        <v>208</v>
      </c>
      <c r="P58" t="s">
        <v>206</v>
      </c>
      <c r="Q58" t="s">
        <v>206</v>
      </c>
    </row>
    <row r="59" spans="1:18" customHeight="1" ht="58">
      <c r="A59" s="16"/>
      <c r="B59" s="18" t="s">
        <v>210</v>
      </c>
      <c r="C59" s="17" t="s">
        <v>211</v>
      </c>
      <c r="D59" s="17"/>
      <c r="E59" s="17"/>
      <c r="F59" s="19"/>
      <c r="G59" s="20">
        <v>1.0</v>
      </c>
      <c r="H59" s="21"/>
      <c r="I59" s="21">
        <v>1063.0</v>
      </c>
      <c r="J59" s="22">
        <v>66.0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212</v>
      </c>
      <c r="P59" t="s">
        <v>209</v>
      </c>
      <c r="Q59" t="s">
        <v>209</v>
      </c>
    </row>
    <row r="60" spans="1:18" customHeight="1" ht="58">
      <c r="A60" s="16"/>
      <c r="B60" s="18" t="s">
        <v>214</v>
      </c>
      <c r="C60" s="17" t="s">
        <v>215</v>
      </c>
      <c r="D60" s="17" t="s">
        <v>216</v>
      </c>
      <c r="E60" s="17" t="s">
        <v>217</v>
      </c>
      <c r="F60" s="19"/>
      <c r="G60" s="20">
        <v>1.0</v>
      </c>
      <c r="H60" s="21"/>
      <c r="I60" s="21">
        <v>562.0</v>
      </c>
      <c r="J60" s="22">
        <v>66.0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218</v>
      </c>
      <c r="P60" t="s">
        <v>213</v>
      </c>
      <c r="Q60" t="s">
        <v>213</v>
      </c>
    </row>
    <row r="61" spans="1:18" customHeight="1" ht="58">
      <c r="A61" s="16"/>
      <c r="B61" s="18" t="s">
        <v>214</v>
      </c>
      <c r="C61" s="17" t="s">
        <v>215</v>
      </c>
      <c r="D61" s="17" t="s">
        <v>220</v>
      </c>
      <c r="E61" s="17" t="s">
        <v>217</v>
      </c>
      <c r="F61" s="19"/>
      <c r="G61" s="20">
        <v>1.0</v>
      </c>
      <c r="H61" s="21"/>
      <c r="I61" s="21">
        <v>562.0</v>
      </c>
      <c r="J61" s="22">
        <v>14.0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221</v>
      </c>
      <c r="P61" t="s">
        <v>219</v>
      </c>
      <c r="Q61" t="s">
        <v>219</v>
      </c>
    </row>
    <row r="62" spans="1:18" customHeight="1" ht="58">
      <c r="A62" s="16"/>
      <c r="B62" s="18" t="s">
        <v>214</v>
      </c>
      <c r="C62" s="17" t="s">
        <v>215</v>
      </c>
      <c r="D62" s="17" t="s">
        <v>223</v>
      </c>
      <c r="E62" s="17" t="s">
        <v>217</v>
      </c>
      <c r="F62" s="19"/>
      <c r="G62" s="20">
        <v>1.0</v>
      </c>
      <c r="H62" s="21"/>
      <c r="I62" s="21">
        <v>562.0</v>
      </c>
      <c r="J62" s="22">
        <v>63.0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224</v>
      </c>
      <c r="P62" t="s">
        <v>222</v>
      </c>
      <c r="Q62" t="s">
        <v>222</v>
      </c>
    </row>
    <row r="63" spans="1:18" customHeight="1" ht="58">
      <c r="A63" s="16"/>
      <c r="B63" s="18" t="s">
        <v>214</v>
      </c>
      <c r="C63" s="17" t="s">
        <v>215</v>
      </c>
      <c r="D63" s="17" t="s">
        <v>226</v>
      </c>
      <c r="E63" s="17" t="s">
        <v>217</v>
      </c>
      <c r="F63" s="19"/>
      <c r="G63" s="20">
        <v>1.0</v>
      </c>
      <c r="H63" s="21"/>
      <c r="I63" s="21">
        <v>562.0</v>
      </c>
      <c r="J63" s="22">
        <v>47.0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227</v>
      </c>
      <c r="P63" t="s">
        <v>225</v>
      </c>
      <c r="Q63" t="s">
        <v>225</v>
      </c>
    </row>
    <row r="64" spans="1:18" customHeight="1" ht="58">
      <c r="A64" s="16"/>
      <c r="B64" s="18" t="s">
        <v>229</v>
      </c>
      <c r="C64" s="17" t="s">
        <v>230</v>
      </c>
      <c r="D64" s="17"/>
      <c r="E64" s="17" t="s">
        <v>231</v>
      </c>
      <c r="F64" s="19"/>
      <c r="G64" s="20">
        <v>1.0</v>
      </c>
      <c r="H64" s="21"/>
      <c r="I64" s="21"/>
      <c r="J64" s="22">
        <v>1.0</v>
      </c>
      <c r="K64" s="50"/>
      <c r="L64" s="21" t="str">
        <f>IF(K64&gt;0,"по запросу","")</f>
      </c>
      <c r="M64" s="52"/>
      <c r="N64" t="str">
        <f>IF(K64&gt;0,COUNTIF($K$7:K64,"&gt;0"),"")</f>
      </c>
      <c r="O64" t="s">
        <v>232</v>
      </c>
      <c r="P64" t="s">
        <v>228</v>
      </c>
      <c r="Q64" t="s">
        <v>228</v>
      </c>
    </row>
    <row r="65" spans="1:18" customHeight="1" ht="58">
      <c r="A65" s="16"/>
      <c r="B65" s="18" t="s">
        <v>229</v>
      </c>
      <c r="C65" s="17" t="s">
        <v>230</v>
      </c>
      <c r="D65" s="17"/>
      <c r="E65" s="17" t="s">
        <v>234</v>
      </c>
      <c r="F65" s="19"/>
      <c r="G65" s="20">
        <v>1.0</v>
      </c>
      <c r="H65" s="21"/>
      <c r="I65" s="21"/>
      <c r="J65" s="22">
        <v>16.0</v>
      </c>
      <c r="K65" s="50"/>
      <c r="L65" s="21" t="str">
        <f>IF(K65&gt;0,"по запросу","")</f>
      </c>
      <c r="M65" s="52"/>
      <c r="N65" t="str">
        <f>IF(K65&gt;0,COUNTIF($K$7:K65,"&gt;0"),"")</f>
      </c>
      <c r="O65" t="s">
        <v>235</v>
      </c>
      <c r="P65" t="s">
        <v>233</v>
      </c>
      <c r="Q65" t="s">
        <v>233</v>
      </c>
    </row>
    <row r="66" spans="1:18" customHeight="1" ht="58">
      <c r="A66" s="16"/>
      <c r="B66" s="18" t="s">
        <v>229</v>
      </c>
      <c r="C66" s="17" t="s">
        <v>230</v>
      </c>
      <c r="D66" s="17"/>
      <c r="E66" s="17" t="s">
        <v>237</v>
      </c>
      <c r="F66" s="19"/>
      <c r="G66" s="20">
        <v>1.0</v>
      </c>
      <c r="H66" s="21"/>
      <c r="I66" s="21"/>
      <c r="J66" s="22">
        <v>103.0</v>
      </c>
      <c r="K66" s="50"/>
      <c r="L66" s="21" t="str">
        <f>IF(K66&gt;0,"по запросу","")</f>
      </c>
      <c r="M66" s="52"/>
      <c r="N66" t="str">
        <f>IF(K66&gt;0,COUNTIF($K$7:K66,"&gt;0"),"")</f>
      </c>
      <c r="O66" t="s">
        <v>238</v>
      </c>
      <c r="P66" t="s">
        <v>236</v>
      </c>
      <c r="Q66" t="s">
        <v>236</v>
      </c>
    </row>
    <row r="67" spans="1:18" customHeight="1" ht="58">
      <c r="A67" s="16"/>
      <c r="B67" s="18" t="s">
        <v>240</v>
      </c>
      <c r="C67" s="17" t="s">
        <v>230</v>
      </c>
      <c r="D67" s="17" t="s">
        <v>241</v>
      </c>
      <c r="E67" s="17"/>
      <c r="F67" s="19"/>
      <c r="G67" s="20">
        <v>1.0</v>
      </c>
      <c r="H67" s="21"/>
      <c r="I67" s="21">
        <v>81.0</v>
      </c>
      <c r="J67" s="22">
        <v>9.0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242</v>
      </c>
      <c r="P67" t="s">
        <v>239</v>
      </c>
      <c r="Q67" t="s">
        <v>239</v>
      </c>
    </row>
    <row r="68" spans="1:18" customHeight="1" ht="58">
      <c r="A68" s="16"/>
      <c r="B68" s="18" t="s">
        <v>244</v>
      </c>
      <c r="C68" s="17" t="s">
        <v>245</v>
      </c>
      <c r="D68" s="17" t="s">
        <v>246</v>
      </c>
      <c r="E68" s="17" t="s">
        <v>247</v>
      </c>
      <c r="F68" s="19"/>
      <c r="G68" s="20">
        <v>1.0</v>
      </c>
      <c r="H68" s="21"/>
      <c r="I68" s="21"/>
      <c r="J68" s="22">
        <v>49.0</v>
      </c>
      <c r="K68" s="50"/>
      <c r="L68" s="21" t="str">
        <f>IF(K68&gt;0,"по запросу","")</f>
      </c>
      <c r="M68" s="52"/>
      <c r="N68" t="str">
        <f>IF(K68&gt;0,COUNTIF($K$7:K68,"&gt;0"),"")</f>
      </c>
      <c r="O68" t="s">
        <v>248</v>
      </c>
      <c r="P68" t="s">
        <v>243</v>
      </c>
      <c r="Q68" t="s">
        <v>243</v>
      </c>
    </row>
    <row r="69" spans="1:18" customHeight="1" ht="58">
      <c r="A69" s="16"/>
      <c r="B69" s="18" t="s">
        <v>244</v>
      </c>
      <c r="C69" s="17" t="s">
        <v>245</v>
      </c>
      <c r="D69" s="17" t="s">
        <v>250</v>
      </c>
      <c r="E69" s="17" t="s">
        <v>247</v>
      </c>
      <c r="F69" s="19"/>
      <c r="G69" s="20">
        <v>1.0</v>
      </c>
      <c r="H69" s="21"/>
      <c r="I69" s="21"/>
      <c r="J69" s="22">
        <v>61.0</v>
      </c>
      <c r="K69" s="50"/>
      <c r="L69" s="21" t="str">
        <f>IF(K69&gt;0,"по запросу","")</f>
      </c>
      <c r="M69" s="52"/>
      <c r="N69" t="str">
        <f>IF(K69&gt;0,COUNTIF($K$7:K69,"&gt;0"),"")</f>
      </c>
      <c r="O69" t="s">
        <v>251</v>
      </c>
      <c r="P69" t="s">
        <v>249</v>
      </c>
      <c r="Q69" t="s">
        <v>249</v>
      </c>
    </row>
    <row r="70" spans="1:18" customHeight="1" ht="58">
      <c r="A70" s="16"/>
      <c r="B70" s="18" t="s">
        <v>253</v>
      </c>
      <c r="C70" s="17" t="s">
        <v>254</v>
      </c>
      <c r="D70" s="17" t="s">
        <v>255</v>
      </c>
      <c r="E70" s="17" t="s">
        <v>247</v>
      </c>
      <c r="F70" s="19"/>
      <c r="G70" s="20">
        <v>1.0</v>
      </c>
      <c r="H70" s="21"/>
      <c r="I70" s="21"/>
      <c r="J70" s="22">
        <v>26.0</v>
      </c>
      <c r="K70" s="50"/>
      <c r="L70" s="21" t="str">
        <f>IF(K70&gt;0,"по запросу","")</f>
      </c>
      <c r="M70" s="52"/>
      <c r="N70" t="str">
        <f>IF(K70&gt;0,COUNTIF($K$7:K70,"&gt;0"),"")</f>
      </c>
      <c r="O70" t="s">
        <v>256</v>
      </c>
      <c r="P70" t="s">
        <v>252</v>
      </c>
      <c r="Q70" t="s">
        <v>252</v>
      </c>
    </row>
    <row r="71" spans="1:18" customHeight="1" ht="58">
      <c r="A71" s="16"/>
      <c r="B71" s="18" t="s">
        <v>253</v>
      </c>
      <c r="C71" s="17" t="s">
        <v>254</v>
      </c>
      <c r="D71" s="17" t="s">
        <v>258</v>
      </c>
      <c r="E71" s="17" t="s">
        <v>247</v>
      </c>
      <c r="F71" s="19"/>
      <c r="G71" s="20">
        <v>1.0</v>
      </c>
      <c r="H71" s="21"/>
      <c r="I71" s="21"/>
      <c r="J71" s="22">
        <v>10.0</v>
      </c>
      <c r="K71" s="50"/>
      <c r="L71" s="21" t="str">
        <f>IF(K71&gt;0,"по запросу","")</f>
      </c>
      <c r="M71" s="52"/>
      <c r="N71" t="str">
        <f>IF(K71&gt;0,COUNTIF($K$7:K71,"&gt;0"),"")</f>
      </c>
      <c r="O71" t="s">
        <v>259</v>
      </c>
      <c r="P71" t="s">
        <v>257</v>
      </c>
      <c r="Q71" t="s">
        <v>257</v>
      </c>
    </row>
    <row r="72" spans="1:18" customHeight="1" ht="58">
      <c r="A72" s="16"/>
      <c r="B72" s="18" t="s">
        <v>261</v>
      </c>
      <c r="C72" s="17" t="s">
        <v>262</v>
      </c>
      <c r="D72" s="17" t="s">
        <v>263</v>
      </c>
      <c r="E72" s="17" t="s">
        <v>247</v>
      </c>
      <c r="F72" s="19"/>
      <c r="G72" s="20">
        <v>1.0</v>
      </c>
      <c r="H72" s="21"/>
      <c r="I72" s="21"/>
      <c r="J72" s="22">
        <v>40.0</v>
      </c>
      <c r="K72" s="50"/>
      <c r="L72" s="21" t="str">
        <f>IF(K72&gt;0,"по запросу","")</f>
      </c>
      <c r="M72" s="52"/>
      <c r="N72" t="str">
        <f>IF(K72&gt;0,COUNTIF($K$7:K72,"&gt;0"),"")</f>
      </c>
      <c r="O72" t="s">
        <v>264</v>
      </c>
      <c r="P72" t="s">
        <v>260</v>
      </c>
      <c r="Q72" t="s">
        <v>260</v>
      </c>
    </row>
    <row r="73" spans="1:18" customHeight="1" ht="58">
      <c r="A73" s="16"/>
      <c r="B73" s="18" t="s">
        <v>261</v>
      </c>
      <c r="C73" s="17" t="s">
        <v>262</v>
      </c>
      <c r="D73" s="17" t="s">
        <v>266</v>
      </c>
      <c r="E73" s="17" t="s">
        <v>247</v>
      </c>
      <c r="F73" s="19"/>
      <c r="G73" s="20">
        <v>1.0</v>
      </c>
      <c r="H73" s="21"/>
      <c r="I73" s="21"/>
      <c r="J73" s="22">
        <v>34.0</v>
      </c>
      <c r="K73" s="50"/>
      <c r="L73" s="21" t="str">
        <f>IF(K73&gt;0,"по запросу","")</f>
      </c>
      <c r="M73" s="52"/>
      <c r="N73" t="str">
        <f>IF(K73&gt;0,COUNTIF($K$7:K73,"&gt;0"),"")</f>
      </c>
      <c r="O73" t="s">
        <v>267</v>
      </c>
      <c r="P73" t="s">
        <v>265</v>
      </c>
      <c r="Q73" t="s">
        <v>265</v>
      </c>
    </row>
    <row r="74" spans="1:18" customHeight="1" ht="58">
      <c r="A74" s="16"/>
      <c r="B74" s="18" t="s">
        <v>269</v>
      </c>
      <c r="C74" s="17" t="s">
        <v>270</v>
      </c>
      <c r="D74" s="17"/>
      <c r="E74" s="17"/>
      <c r="F74" s="19"/>
      <c r="G74" s="20">
        <v>1.0</v>
      </c>
      <c r="H74" s="21"/>
      <c r="I74" s="21"/>
      <c r="J74" s="22">
        <v>1.0</v>
      </c>
      <c r="K74" s="50"/>
      <c r="L74" s="21" t="str">
        <f>IF(K74&gt;0,"по запросу","")</f>
      </c>
      <c r="M74" s="52"/>
      <c r="N74" t="str">
        <f>IF(K74&gt;0,COUNTIF($K$7:K74,"&gt;0"),"")</f>
      </c>
      <c r="O74" t="s">
        <v>271</v>
      </c>
      <c r="P74" t="s">
        <v>268</v>
      </c>
      <c r="Q74" t="s">
        <v>268</v>
      </c>
    </row>
    <row r="76" spans="1:18">
      <c r="I76" s="30" t="s">
        <v>272</v>
      </c>
      <c r="J76" s="33"/>
      <c r="K76" s="36" t="str">
        <f>COUNTIF(K7:K74,"&gt;0")</f>
      </c>
    </row>
    <row r="77" spans="1:18">
      <c r="I77" s="31" t="s">
        <v>273</v>
      </c>
      <c r="J77" s="34"/>
      <c r="K77" s="37" t="str">
        <f>SUM(K7:K74)</f>
      </c>
    </row>
    <row r="78" spans="1:18">
      <c r="I78" s="32" t="s">
        <v>274</v>
      </c>
      <c r="J78" s="35"/>
      <c r="K78" s="38" t="str">
        <f>SUM(L7:L74)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76:J76"/>
    <mergeCell ref="I77:J77"/>
    <mergeCell ref="I78:J78"/>
    <mergeCell ref="G5:I5"/>
  </mergeCells>
  <conditionalFormatting sqref="A7:M74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74">
    <cfRule type="expression" dxfId="2" priority="3">
      <formula>AND($K7&gt;$J7,$K7&gt;0)</formula>
    </cfRule>
  </conditionalFormatting>
  <dataValidations count="3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6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1:K74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5 упак" sqref="K17:K20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75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279</v>
      </c>
    </row>
    <row r="2" spans="1:12" customHeight="1" ht="26">
      <c r="A2" s="54" t="s">
        <v>280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281</v>
      </c>
      <c r="B6" s="56"/>
      <c r="C6" s="57" t="str">
        <f>'Прайс и заказ'!K76</f>
      </c>
      <c r="D6" s="58" t="s">
        <v>273</v>
      </c>
      <c r="E6" s="56"/>
      <c r="F6" s="57" t="str">
        <f>'Прайс и заказ'!K77</f>
      </c>
      <c r="G6" s="58" t="s">
        <v>274</v>
      </c>
      <c r="H6" s="56"/>
      <c r="I6" s="59" t="str">
        <f>'Прайс и заказ'!K78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282</v>
      </c>
      <c r="G8" s="60" t="s">
        <v>23</v>
      </c>
      <c r="H8" s="60" t="s">
        <v>24</v>
      </c>
      <c r="I8" s="60" t="s">
        <v>5</v>
      </c>
      <c r="J8" s="40" t="s">
        <v>275</v>
      </c>
      <c r="L8" s="40" t="s">
        <v>277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заказ'!$N$7:$N$74,0)+6,0)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заказ'!$N$7:$N$74,0)+6,0)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заказ'!$N$7:$N$74,0)+6,0)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заказ'!$N$7:$N$74,0)+6,0)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заказ'!$N$7:$N$74,0)+6,0)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заказ'!$N$7:$N$74,0)+6,0)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заказ'!$N$7:$N$74,0)+6,0)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заказ'!$N$7:$N$74,0)+6,0)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заказ'!$N$7:$N$74,0)+6,0)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заказ'!$N$7:$N$74,0)+6,0)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заказ'!$N$7:$N$74,0)+6,0)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заказ'!$N$7:$N$74,0)+6,0)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заказ'!$N$7:$N$74,0)+6,0)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заказ'!$N$7:$N$74,0)+6,0)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заказ'!$N$7:$N$74,0)+6,0)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заказ'!$N$7:$N$74,0)+6,0)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заказ'!$N$7:$N$74,0)+6,0)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заказ'!$N$7:$N$74,0)+6,0)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заказ'!$N$7:$N$74,0)+6,0)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заказ'!$N$7:$N$74,0)+6,0)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заказ'!$N$7:$N$74,0)+6,0)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заказ'!$N$7:$N$74,0)+6,0)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заказ'!$N$7:$N$74,0)+6,0)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заказ'!$N$7:$N$74,0)+6,0)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заказ'!$N$7:$N$74,0)+6,0)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заказ'!$N$7:$N$74,0)+6,0)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заказ'!$N$7:$N$74,0)+6,0)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заказ'!$N$7:$N$74,0)+6,0)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заказ'!$N$7:$N$74,0)+6,0)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заказ'!$N$7:$N$74,0)+6,0)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заказ'!$N$7:$N$74,0)+6,0)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заказ'!$N$7:$N$74,0)+6,0)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заказ'!$N$7:$N$74,0)+6,0)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заказ'!$N$7:$N$74,0)+6,0)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заказ'!$N$7:$N$74,0)+6,0)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заказ'!$N$7:$N$74,0)+6,0)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заказ'!$N$7:$N$74,0)+6,0)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заказ'!$N$7:$N$74,0)+6,0)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заказ'!$N$7:$N$74,0)+6,0)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заказ'!$N$7:$N$74,0)+6,0)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заказ'!$N$7:$N$74,0)+6,0)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заказ'!$N$7:$N$74,0)+6,0)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заказ'!$N$7:$N$74,0)+6,0)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заказ'!$N$7:$N$74,0)+6,0)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заказ'!$N$7:$N$74,0)+6,0)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заказ'!$N$7:$N$74,0)+6,0)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заказ'!$N$7:$N$74,0)+6,0)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заказ'!$N$7:$N$74,0)+6,0)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заказ'!$N$7:$N$74,0)+6,0)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заказ'!$N$7:$N$74,0)+6,0)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заказ'!$N$7:$N$74,0)+6,0)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заказ'!$N$7:$N$74,0)+6,0)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заказ'!$N$7:$N$74,0)+6,0)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заказ'!$N$7:$N$74,0)+6,0)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заказ'!$N$7:$N$74,0)+6,0)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заказ'!$N$7:$N$74,0)+6,0)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заказ'!$N$7:$N$74,0)+6,0)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заказ'!$N$7:$N$74,0)+6,0)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заказ'!$N$7:$N$74,0)+6,0)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заказ'!$N$7:$N$74,0)+6,0)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заказ'!$N$7:$N$74,0)+6,0)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заказ'!$N$7:$N$74,0)+6,0)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заказ'!$N$7:$N$74,0)+6,0)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заказ'!$N$7:$N$74,0)+6,0)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заказ'!$N$7:$N$74,0)+6,0)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заказ'!$N$7:$N$74,0)+6,0)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заказ'!$N$7:$N$74,0)+6,0)</f>
      </c>
      <c r="L75" t="str">
        <f>IF($J75=0,"",IF(INDEX('Прайс и заказ'!Q:Q,$J75)="","",INDEX('Прайс и заказ'!Q:Q,$J75)))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75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283</v>
      </c>
    </row>
    <row r="2" spans="1:6">
      <c r="A2" t="s">
        <v>284</v>
      </c>
    </row>
    <row r="3" spans="1:6">
      <c r="A3" t="s">
        <v>285</v>
      </c>
    </row>
    <row r="4" spans="1:6">
      <c r="A4" t="s">
        <v>286</v>
      </c>
    </row>
    <row r="5" spans="1:6">
      <c r="A5" t="s">
        <v>287</v>
      </c>
      <c r="B5" t="s">
        <v>288</v>
      </c>
      <c r="C5" t="s">
        <v>289</v>
      </c>
      <c r="D5" t="s">
        <v>290</v>
      </c>
    </row>
    <row r="6" spans="1:6">
      <c r="A6" t="s">
        <v>291</v>
      </c>
      <c r="B6" t="s">
        <v>292</v>
      </c>
      <c r="C6" t="s">
        <v>293</v>
      </c>
      <c r="D6" t="s">
        <v>294</v>
      </c>
      <c r="E6" t="s">
        <v>295</v>
      </c>
      <c r="F6" t="s">
        <v>296</v>
      </c>
    </row>
    <row r="7" spans="1:6">
      <c r="A7" t="s">
        <v>297</v>
      </c>
      <c r="B7">
        <v>6</v>
      </c>
      <c r="C7" t="s">
        <v>298</v>
      </c>
      <c r="D7" t="s">
        <v>299</v>
      </c>
      <c r="E7" t="s">
        <v>300</v>
      </c>
      <c r="F7" t="s">
        <v>301</v>
      </c>
    </row>
    <row r="8" spans="1:6">
      <c r="A8" t="s">
        <v>302</v>
      </c>
      <c r="B8">
        <v>8</v>
      </c>
      <c r="C8" t="s">
        <v>303</v>
      </c>
      <c r="D8" t="s">
        <v>304</v>
      </c>
      <c r="E8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2026-10-01T20:28:46+04:00</dcterms:created>
  <dcterms:modified xsi:type="dcterms:W3CDTF">2026-10-01T20:28:46+04:00</dcterms:modified>
  <dc:title>Прайс-лист LavrPack — Коробки — Фигурные</dc:title>
  <dc:description>Сформировано на www.lavrpack.ru 01.10.2026 20:28</dc:description>
  <dc:subject/>
  <cp:keywords/>
  <cp:category/>
</cp:coreProperties>
</file>