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<sst xmlns="http://schemas.openxmlformats.org/spreadsheetml/2006/main" uniqueCount="157">
  <si>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 xml:space="preserve">   ·   Прайс-лист «Распродажа — Кашпо,аквабоксы,вазоны»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</si>
  <si>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</si>
  <si>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</si>
  <si>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</si>
  <si>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</si>
  <si>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</si>
  <si>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</si>
  <si>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20:00</t>
  </si>
  <si>
    <t>Категория</t>
  </si>
  <si>
    <t>Распродажа — Кашпо,аквабоксы,вазоны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</si>
  <si>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</si>
  <si>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</si>
  <si>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</si>
  <si>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</si>
  <si>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</si>
  <si>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</si>
  <si>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</si>
  <si>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</si>
  <si>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</si>
  <si>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</si>
  <si>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</si>
  <si>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</si>
  <si>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</si>
  <si>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</si>
  <si>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</si>
  <si>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Кашпо,аквабоксы,вазоны — 22 поз.</t>
  </si>
  <si>
    <t>24cd2253-19a8-11ee-8f7e-00e01a6800eb</t>
  </si>
  <si>
    <t>103249</t>
  </si>
  <si>
    <t>Деревянное изделие "Светильник (цветок/поздравляю)"</t>
  </si>
  <si>
    <t>e71db97a-19a7-11ee-8f7e-00e01a6800eb</t>
  </si>
  <si>
    <t>103248</t>
  </si>
  <si>
    <t>Деревянное изделие "Светильник с узором"</t>
  </si>
  <si>
    <t>983525ee-7f2d-11ec-b73f-0018e40a3af2</t>
  </si>
  <si>
    <t>64436</t>
  </si>
  <si>
    <t>Кашпо</t>
  </si>
  <si>
    <t>Россия</t>
  </si>
  <si>
    <t>"Сова"(дерево)11×19×Н7/21,5см</t>
  </si>
  <si>
    <t>https://www.lavrpack.ru/local/templates/phoenix_v1/images_cache/thumbs/fa58c0b922fdd392d033447bca51d502.webp?v=1790787000</t>
  </si>
  <si>
    <t>ac24b35f-6129-11ee-bc2f-00e01a6800eb</t>
  </si>
  <si>
    <t>104237</t>
  </si>
  <si>
    <t>Дракон, 23×11×20см</t>
  </si>
  <si>
    <t>https://www.lavrpack.ru/local/templates/phoenix_v1/images_cache/thumbs/d63e908f1418e0f6ab32b5d76fe33633.webp?v=1790849822</t>
  </si>
  <si>
    <t>78f0d490-68e6-11ee-bc2f-00e01a6800eb</t>
  </si>
  <si>
    <t>104456</t>
  </si>
  <si>
    <t>Дракон, 23×11×25см</t>
  </si>
  <si>
    <t>https://www.lavrpack.ru/local/templates/phoenix_v1/images_cache/thumbs/bb332401bbafc85c8ca9ce50c8a6bf64.webp?v=1790849822</t>
  </si>
  <si>
    <t>5ab3842c-7f2e-11ec-b73f-0018e40a3af2</t>
  </si>
  <si>
    <t>62009</t>
  </si>
  <si>
    <t>Кашпо деревянное</t>
  </si>
  <si>
    <t>Коляска с печатью 14×16см</t>
  </si>
  <si>
    <t>https://www.lavrpack.ru/local/templates/phoenix_v1/images_cache/thumbs/8f0c3c66f6c6cda0da144c2d9aa8bad3.webp?v=1790849822</t>
  </si>
  <si>
    <t>1f2443ee-7f2c-11ec-b73f-0018e40a3af2</t>
  </si>
  <si>
    <t>66638</t>
  </si>
  <si>
    <t>Кашпо(З)</t>
  </si>
  <si>
    <t>"Люб.маме"бабочки 16×13×H11,5/33,5см</t>
  </si>
  <si>
    <t>https://www.lavrpack.ru/local/templates/phoenix_v1/images_cache/thumbs/0008f0eba769c26ab326e2d2a5580173.webp?v=1790787000</t>
  </si>
  <si>
    <t>9fddd211-8a68-11ec-b73f-0018e40a3af2</t>
  </si>
  <si>
    <t>69261</t>
  </si>
  <si>
    <t>"Розочка"(дерево) 15×Н11,5/17см</t>
  </si>
  <si>
    <t>https://www.lavrpack.ru/local/templates/phoenix_v1/images_cache/thumbs/35dd7040accfd32141fb29e4f8d268f9.webp?v=1790787000</t>
  </si>
  <si>
    <t>c41c0bef-7f2b-11ec-b73f-0018e40a3af2</t>
  </si>
  <si>
    <t>56672</t>
  </si>
  <si>
    <t>Ботинок 15×19×10 см</t>
  </si>
  <si>
    <t>https://www.lavrpack.ru/local/templates/phoenix_v1/images_cache/thumbs/456a6a126d9fec319630dce233278ba8.webp?v=1790787000</t>
  </si>
  <si>
    <t>3189d6af-7f2b-11ec-b73f-0018e40a3af2</t>
  </si>
  <si>
    <t>53839</t>
  </si>
  <si>
    <t>под бутылку подароч 12×12×40</t>
  </si>
  <si>
    <t>https://www.lavrpack.ru/local/templates/phoenix_v1/images_cache/thumbs/c0aec2f6c8aabe8796962d4b52e3f9fe.webp?v=1790787000</t>
  </si>
  <si>
    <t>8b8d65f0-7f2e-11ec-b73f-0018e40a3af2</t>
  </si>
  <si>
    <t>49274</t>
  </si>
  <si>
    <t>Коробка деревянная</t>
  </si>
  <si>
    <t>Новогодняя, Россия</t>
  </si>
  <si>
    <t>e20c9e3b-7f2c-11ec-b73f-0018e40a3af2</t>
  </si>
  <si>
    <t>61585</t>
  </si>
  <si>
    <t>Пенобокс для цветов</t>
  </si>
  <si>
    <t>квадратный 16×15×10см</t>
  </si>
  <si>
    <t>https://www.lavrpack.ru/local/templates/phoenix_v1/images_cache/thumbs/0bb9eda551ac290661642ac5978ab405.webp?v=1790849822</t>
  </si>
  <si>
    <t>c41c0be9-7f2b-11ec-b73f-0018e40a3af2</t>
  </si>
  <si>
    <t>61594</t>
  </si>
  <si>
    <t>Коляска 29×30×12см</t>
  </si>
  <si>
    <t>https://www.lavrpack.ru/local/templates/phoenix_v1/images_cache/thumbs/db3bbd6158260854427cb251cab59f0d.webp?v=1790787000</t>
  </si>
  <si>
    <t>e20c9e3c-7f2c-11ec-b73f-0018e40a3af2</t>
  </si>
  <si>
    <t>61593</t>
  </si>
  <si>
    <t>Микки 28×15×10см</t>
  </si>
  <si>
    <t>https://www.lavrpack.ru/local/templates/phoenix_v1/images_cache/thumbs/9087413ffa1ebf6cc6c3ae697cc971f1.webp?v=1790787000</t>
  </si>
  <si>
    <t>25056502-7f2d-11ec-b73f-0018e40a3af2</t>
  </si>
  <si>
    <t>62411</t>
  </si>
  <si>
    <t>Мини голова 25×22×10см</t>
  </si>
  <si>
    <t>https://www.lavrpack.ru/local/templates/phoenix_v1/images_cache/thumbs/c97a41ec28af0c7ae3f3471d746611ba.webp?v=1790787000</t>
  </si>
  <si>
    <t>ababe745-7f2b-11ec-b73f-0018e40a3af2</t>
  </si>
  <si>
    <t>61587</t>
  </si>
  <si>
    <t>овальный 16×15×10см</t>
  </si>
  <si>
    <t>https://www.lavrpack.ru/local/templates/phoenix_v1/images_cache/thumbs/d3c53b963fe87cac095385a1e6c87cae.webp?v=1790849822</t>
  </si>
  <si>
    <t>8b8d65df-7f2e-11ec-b73f-0018e40a3af2</t>
  </si>
  <si>
    <t>48208</t>
  </si>
  <si>
    <t>Шар</t>
  </si>
  <si>
    <t>Китай</t>
  </si>
  <si>
    <t>D5см. (пенопласт)</t>
  </si>
  <si>
    <t>https://www.lavrpack.ru/local/templates/phoenix_v1/images_cache/thumbs/72c5dcb1704d0455593091afdd09f288.webp?v=1790787000</t>
  </si>
  <si>
    <t>c284840a-7f2d-11ec-b73f-0018e40a3af2</t>
  </si>
  <si>
    <t>67268</t>
  </si>
  <si>
    <t>Шкатулка</t>
  </si>
  <si>
    <t>16,5×17×Н6см</t>
  </si>
  <si>
    <t>https://www.lavrpack.ru/local/templates/phoenix_v1/images_cache/thumbs/54fcdfd28612d0d9cde72182918b5f37.webp?v=1790787000</t>
  </si>
  <si>
    <t>cff5c834-7f2c-11ec-b73f-0018e40a3af2</t>
  </si>
  <si>
    <t>60658</t>
  </si>
  <si>
    <t>Шкатулка(З)</t>
  </si>
  <si>
    <t>"Сердце"(дерево)18×5×Н18см</t>
  </si>
  <si>
    <t>https://www.lavrpack.ru/local/templates/phoenix_v1/images_cache/thumbs/0f06b0e525c4413de3eba1072653f316.webp?v=1790787000</t>
  </si>
  <si>
    <t>0645ed7f-7f2d-11ec-b73f-0018e40a3af2</t>
  </si>
  <si>
    <t>61887</t>
  </si>
  <si>
    <t>Чайный домик-Скворечник(дерево) 18×19,5×15см</t>
  </si>
  <si>
    <t>https://www.lavrpack.ru/local/templates/phoenix_v1/images_cache/thumbs/79b84a59a9e76e422a586dc7c0e73e22.webp?v=1790787000</t>
  </si>
  <si>
    <t>b1d4f7e2-7f2b-11ec-b73f-0018e40a3af2</t>
  </si>
  <si>
    <t>53759</t>
  </si>
  <si>
    <t>Ящик</t>
  </si>
  <si>
    <t>(дерево) под бутылку 40×11×11см</t>
  </si>
  <si>
    <t>https://www.lavrpack.ru/local/templates/phoenix_v1/images_cache/thumbs/bafd5f0964b9937c8a801f0813625b43.webp?v=1790787000</t>
  </si>
  <si>
    <t>0d2243c2-95f9-11ec-b742-0cb6d2d05b37</t>
  </si>
  <si>
    <t>69924</t>
  </si>
  <si>
    <t>Ящик(З)</t>
  </si>
  <si>
    <t>"8 марта" 16,5×11×Н19,5см</t>
  </si>
  <si>
    <t>https://www.lavrpack.ru/local/templates/phoenix_v1/images_cache/thumbs/c3c2217136196df1be9bd390b659f17f.webp?v=1790787000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</si>
  <si>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</si>
  <si>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</si>
  <si>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</si>
  <si>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</si>
  <si>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</si>
  <si>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</si>
  <si>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</si>
  <si>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</si>
  <si>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</si>
  <si>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</si>
  <si>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</si>
  <si>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</si>
  <si>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20:00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</si>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</sst>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6d5ce3741f087877c8b69ae735716fc9.jpg"/><Relationship Id="rId4" Type="http://schemas.openxmlformats.org/officeDocument/2006/relationships/image" Target="../media/3f36cfbeaa21d0221a542ed5c3fc413d.jpg"/><Relationship Id="rId5" Type="http://schemas.openxmlformats.org/officeDocument/2006/relationships/image" Target="../media/95c37517c0a37c1206d93fbda8a564fc.jpg"/><Relationship Id="rId6" Type="http://schemas.openxmlformats.org/officeDocument/2006/relationships/image" Target="../media/8e87bc4b00cf92b787f08643901dc810.jpg"/><Relationship Id="rId7" Type="http://schemas.openxmlformats.org/officeDocument/2006/relationships/image" Target="../media/94f2596b81c57f7ce0fc9bed5768ef5b.jpg"/><Relationship Id="rId8" Type="http://schemas.openxmlformats.org/officeDocument/2006/relationships/image" Target="../media/8c565756ebec39b93d115c5ffca32e17.jpg"/><Relationship Id="rId9" Type="http://schemas.openxmlformats.org/officeDocument/2006/relationships/image" Target="../media/854e63fe17f9d696c3e9e275f2ffdf88.jpg"/><Relationship Id="rId10" Type="http://schemas.openxmlformats.org/officeDocument/2006/relationships/image" Target="../media/a26a3884998c04fb9cb8f5fb6410f42d.jpg"/><Relationship Id="rId11" Type="http://schemas.openxmlformats.org/officeDocument/2006/relationships/image" Target="../media/2348f2e40ac4b6d95875e96a5b12652e.jpg"/><Relationship Id="rId12" Type="http://schemas.openxmlformats.org/officeDocument/2006/relationships/image" Target="../media/6d5ce3741f087877c8b69ae735716fc9.jpg"/><Relationship Id="rId13" Type="http://schemas.openxmlformats.org/officeDocument/2006/relationships/image" Target="../media/51e8ab8af850fe872adc87d418f80763.jpg"/><Relationship Id="rId14" Type="http://schemas.openxmlformats.org/officeDocument/2006/relationships/image" Target="../media/b25d37da9e18518ff4ead5374daa2f49.jpg"/><Relationship Id="rId15" Type="http://schemas.openxmlformats.org/officeDocument/2006/relationships/image" Target="../media/0de6b1bc01392710a2fb87d5009ac946.jpg"/><Relationship Id="rId16" Type="http://schemas.openxmlformats.org/officeDocument/2006/relationships/image" Target="../media/6b74d0cfcf4ec330fdd57f13efccd597.jpg"/><Relationship Id="rId17" Type="http://schemas.openxmlformats.org/officeDocument/2006/relationships/image" Target="../media/0f32b3dac75846c7a9924e0e6c83c5e8.jpg"/><Relationship Id="rId18" Type="http://schemas.openxmlformats.org/officeDocument/2006/relationships/image" Target="../media/25d28bf71c00fe8d6c9f5c150a281182.jpg"/><Relationship Id="rId19" Type="http://schemas.openxmlformats.org/officeDocument/2006/relationships/image" Target="../media/dbbb0d03138dca69852ac1b12efe3f31.jpg"/><Relationship Id="rId20" Type="http://schemas.openxmlformats.org/officeDocument/2006/relationships/image" Target="../media/82fe3264963bfea6bd80b8870532eeb5.jpg"/><Relationship Id="rId21" Type="http://schemas.openxmlformats.org/officeDocument/2006/relationships/image" Target="../media/36626b77a56e9fcce8f947ca00c3b0cc.jpg"/><Relationship Id="rId22" Type="http://schemas.openxmlformats.org/officeDocument/2006/relationships/image" Target="../media/ed6c5c610da29fdf08cd388f8f35a37a.jpg"/><Relationship Id="rId23" Type="http://schemas.openxmlformats.org/officeDocument/2006/relationships/image" Target="../media/9d700a50f0971887c0cee88881ffc33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152400</xdr:rowOff>
    </xdr:from>
    <xdr:ext cx="647700" cy="428625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85725</xdr:rowOff>
    </xdr:from>
    <xdr:ext cx="647700" cy="55245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14</xdr:row>
      <xdr:rowOff>38100</xdr:rowOff>
    </xdr:from>
    <xdr:ext cx="55245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15</xdr:row>
      <xdr:rowOff>38100</xdr:rowOff>
    </xdr:from>
    <xdr:ext cx="55245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16</xdr:row>
      <xdr:rowOff>38100</xdr:rowOff>
    </xdr:from>
    <xdr:ext cx="352425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47625</xdr:rowOff>
    </xdr:from>
    <xdr:ext cx="647700" cy="62865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95250</xdr:rowOff>
    </xdr:from>
    <xdr:ext cx="647700" cy="542925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95250</xdr:rowOff>
    </xdr:from>
    <xdr:ext cx="647700" cy="5334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95250</xdr:rowOff>
    </xdr:from>
    <xdr:ext cx="647700" cy="5334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123825</xdr:rowOff>
    </xdr:from>
    <xdr:ext cx="647700" cy="47625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23</xdr:row>
      <xdr:rowOff>38100</xdr:rowOff>
    </xdr:from>
    <xdr:ext cx="504825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57150</xdr:rowOff>
    </xdr:from>
    <xdr:ext cx="647700" cy="6096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104775</xdr:rowOff>
    </xdr:from>
    <xdr:ext cx="647700" cy="523875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26</xdr:row>
      <xdr:rowOff>38100</xdr:rowOff>
    </xdr:from>
    <xdr:ext cx="504825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38100</xdr:rowOff>
    </xdr:from>
    <xdr:ext cx="40005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28</xdr:row>
      <xdr:rowOff>38100</xdr:rowOff>
    </xdr:from>
    <xdr:ext cx="55245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24cd2253-19a8-11ee-8f7e-00e01a6800eb" TargetMode="External"/><Relationship Id="rId_hyperlink_2" Type="http://schemas.openxmlformats.org/officeDocument/2006/relationships/hyperlink" Target="https://www.lavrpack.ru/catalog/?product=e71db97a-19a7-11ee-8f7e-00e01a6800eb" TargetMode="External"/><Relationship Id="rId_hyperlink_3" Type="http://schemas.openxmlformats.org/officeDocument/2006/relationships/hyperlink" Target="https://www.lavrpack.ru/catalog/?product=983525ee-7f2d-11ec-b73f-0018e40a3af2" TargetMode="External"/><Relationship Id="rId_hyperlink_4" Type="http://schemas.openxmlformats.org/officeDocument/2006/relationships/hyperlink" Target="https://www.lavrpack.ru/catalog/?product=ac24b35f-6129-11ee-bc2f-00e01a6800eb" TargetMode="External"/><Relationship Id="rId_hyperlink_5" Type="http://schemas.openxmlformats.org/officeDocument/2006/relationships/hyperlink" Target="https://www.lavrpack.ru/catalog/?product=78f0d490-68e6-11ee-bc2f-00e01a6800eb" TargetMode="External"/><Relationship Id="rId_hyperlink_6" Type="http://schemas.openxmlformats.org/officeDocument/2006/relationships/hyperlink" Target="https://www.lavrpack.ru/catalog/?product=5ab3842c-7f2e-11ec-b73f-0018e40a3af2" TargetMode="External"/><Relationship Id="rId_hyperlink_7" Type="http://schemas.openxmlformats.org/officeDocument/2006/relationships/hyperlink" Target="https://www.lavrpack.ru/catalog/?product=1f2443ee-7f2c-11ec-b73f-0018e40a3af2" TargetMode="External"/><Relationship Id="rId_hyperlink_8" Type="http://schemas.openxmlformats.org/officeDocument/2006/relationships/hyperlink" Target="https://www.lavrpack.ru/catalog/?product=9fddd211-8a68-11ec-b73f-0018e40a3af2" TargetMode="External"/><Relationship Id="rId_hyperlink_9" Type="http://schemas.openxmlformats.org/officeDocument/2006/relationships/hyperlink" Target="https://www.lavrpack.ru/catalog/?product=c41c0bef-7f2b-11ec-b73f-0018e40a3af2" TargetMode="External"/><Relationship Id="rId_hyperlink_10" Type="http://schemas.openxmlformats.org/officeDocument/2006/relationships/hyperlink" Target="https://www.lavrpack.ru/catalog/?product=3189d6af-7f2b-11ec-b73f-0018e40a3af2" TargetMode="External"/><Relationship Id="rId_hyperlink_11" Type="http://schemas.openxmlformats.org/officeDocument/2006/relationships/hyperlink" Target="https://www.lavrpack.ru/catalog/?product=8b8d65f0-7f2e-11ec-b73f-0018e40a3af2" TargetMode="External"/><Relationship Id="rId_hyperlink_12" Type="http://schemas.openxmlformats.org/officeDocument/2006/relationships/hyperlink" Target="https://www.lavrpack.ru/catalog/?product=e20c9e3b-7f2c-11ec-b73f-0018e40a3af2" TargetMode="External"/><Relationship Id="rId_hyperlink_13" Type="http://schemas.openxmlformats.org/officeDocument/2006/relationships/hyperlink" Target="https://www.lavrpack.ru/catalog/?product=c41c0be9-7f2b-11ec-b73f-0018e40a3af2" TargetMode="External"/><Relationship Id="rId_hyperlink_14" Type="http://schemas.openxmlformats.org/officeDocument/2006/relationships/hyperlink" Target="https://www.lavrpack.ru/catalog/?product=e20c9e3c-7f2c-11ec-b73f-0018e40a3af2" TargetMode="External"/><Relationship Id="rId_hyperlink_15" Type="http://schemas.openxmlformats.org/officeDocument/2006/relationships/hyperlink" Target="https://www.lavrpack.ru/catalog/?product=25056502-7f2d-11ec-b73f-0018e40a3af2" TargetMode="External"/><Relationship Id="rId_hyperlink_16" Type="http://schemas.openxmlformats.org/officeDocument/2006/relationships/hyperlink" Target="https://www.lavrpack.ru/catalog/?product=ababe745-7f2b-11ec-b73f-0018e40a3af2" TargetMode="External"/><Relationship Id="rId_hyperlink_17" Type="http://schemas.openxmlformats.org/officeDocument/2006/relationships/hyperlink" Target="https://www.lavrpack.ru/catalog/?product=8b8d65df-7f2e-11ec-b73f-0018e40a3af2" TargetMode="External"/><Relationship Id="rId_hyperlink_18" Type="http://schemas.openxmlformats.org/officeDocument/2006/relationships/hyperlink" Target="https://www.lavrpack.ru/catalog/?product=c284840a-7f2d-11ec-b73f-0018e40a3af2" TargetMode="External"/><Relationship Id="rId_hyperlink_19" Type="http://schemas.openxmlformats.org/officeDocument/2006/relationships/hyperlink" Target="https://www.lavrpack.ru/catalog/?product=cff5c834-7f2c-11ec-b73f-0018e40a3af2" TargetMode="External"/><Relationship Id="rId_hyperlink_20" Type="http://schemas.openxmlformats.org/officeDocument/2006/relationships/hyperlink" Target="https://www.lavrpack.ru/catalog/?product=0645ed7f-7f2d-11ec-b73f-0018e40a3af2" TargetMode="External"/><Relationship Id="rId_hyperlink_21" Type="http://schemas.openxmlformats.org/officeDocument/2006/relationships/hyperlink" Target="https://www.lavrpack.ru/catalog/?product=b1d4f7e2-7f2b-11ec-b73f-0018e40a3af2" TargetMode="External"/><Relationship Id="rId_hyperlink_22" Type="http://schemas.openxmlformats.org/officeDocument/2006/relationships/hyperlink" Target="https://www.lavrpack.ru/catalog/?product=0d2243c2-95f9-11ec-b742-0cb6d2d05b37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3"/>
  <sheetViews>
    <sheetView tabSelected="1" workbookViewId="0" showGridLines="true" showRowColHeaders="1">
      <pane ySplit="6" activePane="bottomLeft" state="frozen" topLeftCell="A7"/>
      <selection pane="bottomLeft" activeCell="M7" sqref="M7:M2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IF($G$3="","",SUMPRODUCT(--ISNUMBER(SEARCH($G$3,$B$7:$B$29&amp;" "&amp;$C$7:$C$29&amp;" "&amp;$D$7:$D$29&amp;" "&amp;$E$7:$E$29)))&amp;"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126</v>
      </c>
      <c r="P6" s="40" t="s">
        <v>127</v>
      </c>
      <c r="Q6" s="40" t="s">
        <v>128</v>
      </c>
      <c r="R6" s="40" t="s">
        <v>129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717.0</v>
      </c>
      <c r="J8" s="22">
        <v>34.0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30</v>
      </c>
      <c r="C9" s="17" t="s">
        <v>31</v>
      </c>
      <c r="D9" s="17"/>
      <c r="E9" s="17"/>
      <c r="F9" s="19"/>
      <c r="G9" s="20">
        <v>1.0</v>
      </c>
      <c r="H9" s="21"/>
      <c r="I9" s="21">
        <v>1410.0</v>
      </c>
      <c r="J9" s="22">
        <v>1.0</v>
      </c>
      <c r="K9" s="50"/>
      <c r="L9" s="21" t="str">
        <f>IF(K9&gt;0,K9*I9,"")</f>
      </c>
      <c r="M9" s="52"/>
      <c r="N9" t="str">
        <f>IF(K9&gt;0,COUNTIF($K$7:K9,"&gt;0"),"")</f>
      </c>
      <c r="P9" t="s">
        <v>29</v>
      </c>
      <c r="Q9" t="s">
        <v>29</v>
      </c>
    </row>
    <row r="10" spans="1:18" customHeight="1" ht="58">
      <c r="A10" s="16"/>
      <c r="B10" s="18" t="s">
        <v>33</v>
      </c>
      <c r="C10" s="17" t="s">
        <v>34</v>
      </c>
      <c r="D10" s="17" t="s">
        <v>35</v>
      </c>
      <c r="E10" s="17" t="s">
        <v>36</v>
      </c>
      <c r="F10" s="19"/>
      <c r="G10" s="20">
        <v>1.0</v>
      </c>
      <c r="H10" s="21"/>
      <c r="I10" s="21">
        <v>231.0</v>
      </c>
      <c r="J10" s="22">
        <v>21.0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32</v>
      </c>
      <c r="Q10" t="s">
        <v>32</v>
      </c>
    </row>
    <row r="11" spans="1:18" customHeight="1" ht="58">
      <c r="A11" s="16"/>
      <c r="B11" s="18" t="s">
        <v>39</v>
      </c>
      <c r="C11" s="17" t="s">
        <v>34</v>
      </c>
      <c r="D11" s="17"/>
      <c r="E11" s="17" t="s">
        <v>40</v>
      </c>
      <c r="F11" s="19"/>
      <c r="G11" s="20">
        <v>1.0</v>
      </c>
      <c r="H11" s="21"/>
      <c r="I11" s="21">
        <v>359.0</v>
      </c>
      <c r="J11" s="22">
        <v>35.0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38</v>
      </c>
      <c r="Q11" t="s">
        <v>38</v>
      </c>
    </row>
    <row r="12" spans="1:18" customHeight="1" ht="58">
      <c r="A12" s="16"/>
      <c r="B12" s="18" t="s">
        <v>43</v>
      </c>
      <c r="C12" s="17" t="s">
        <v>34</v>
      </c>
      <c r="D12" s="17"/>
      <c r="E12" s="17" t="s">
        <v>44</v>
      </c>
      <c r="F12" s="19"/>
      <c r="G12" s="20">
        <v>1.0</v>
      </c>
      <c r="H12" s="21"/>
      <c r="I12" s="21">
        <v>393.0</v>
      </c>
      <c r="J12" s="22">
        <v>20.0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45</v>
      </c>
      <c r="P12" t="s">
        <v>42</v>
      </c>
      <c r="Q12" t="s">
        <v>42</v>
      </c>
    </row>
    <row r="13" spans="1:18" customHeight="1" ht="58">
      <c r="A13" s="16"/>
      <c r="B13" s="18" t="s">
        <v>47</v>
      </c>
      <c r="C13" s="17" t="s">
        <v>48</v>
      </c>
      <c r="D13" s="17" t="s">
        <v>35</v>
      </c>
      <c r="E13" s="17" t="s">
        <v>49</v>
      </c>
      <c r="F13" s="19"/>
      <c r="G13" s="20">
        <v>1.0</v>
      </c>
      <c r="H13" s="21"/>
      <c r="I13" s="21">
        <v>255.0</v>
      </c>
      <c r="J13" s="22">
        <v>10.0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50</v>
      </c>
      <c r="P13" t="s">
        <v>46</v>
      </c>
      <c r="Q13" t="s">
        <v>46</v>
      </c>
    </row>
    <row r="14" spans="1:18" customHeight="1" ht="58">
      <c r="A14" s="16"/>
      <c r="B14" s="18" t="s">
        <v>52</v>
      </c>
      <c r="C14" s="17" t="s">
        <v>53</v>
      </c>
      <c r="D14" s="17" t="s">
        <v>35</v>
      </c>
      <c r="E14" s="17" t="s">
        <v>54</v>
      </c>
      <c r="F14" s="19"/>
      <c r="G14" s="20">
        <v>1.0</v>
      </c>
      <c r="H14" s="21"/>
      <c r="I14" s="21">
        <v>231.0</v>
      </c>
      <c r="J14" s="22">
        <v>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51</v>
      </c>
      <c r="Q14" t="s">
        <v>51</v>
      </c>
    </row>
    <row r="15" spans="1:18" customHeight="1" ht="58">
      <c r="A15" s="16"/>
      <c r="B15" s="18" t="s">
        <v>57</v>
      </c>
      <c r="C15" s="17" t="s">
        <v>53</v>
      </c>
      <c r="D15" s="17" t="s">
        <v>35</v>
      </c>
      <c r="E15" s="17" t="s">
        <v>58</v>
      </c>
      <c r="F15" s="19"/>
      <c r="G15" s="20">
        <v>1.0</v>
      </c>
      <c r="H15" s="21"/>
      <c r="I15" s="21">
        <v>220.0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59</v>
      </c>
      <c r="P15" t="s">
        <v>56</v>
      </c>
      <c r="Q15" t="s">
        <v>56</v>
      </c>
    </row>
    <row r="16" spans="1:18" customHeight="1" ht="58">
      <c r="A16" s="16"/>
      <c r="B16" s="18" t="s">
        <v>61</v>
      </c>
      <c r="C16" s="17" t="s">
        <v>53</v>
      </c>
      <c r="D16" s="17" t="s">
        <v>35</v>
      </c>
      <c r="E16" s="17" t="s">
        <v>62</v>
      </c>
      <c r="F16" s="19"/>
      <c r="G16" s="20">
        <v>1.0</v>
      </c>
      <c r="H16" s="21"/>
      <c r="I16" s="21">
        <v>231.0</v>
      </c>
      <c r="J16" s="22">
        <v>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63</v>
      </c>
      <c r="P16" t="s">
        <v>60</v>
      </c>
      <c r="Q16" t="s">
        <v>60</v>
      </c>
    </row>
    <row r="17" spans="1:18" customHeight="1" ht="58">
      <c r="A17" s="16"/>
      <c r="B17" s="18" t="s">
        <v>65</v>
      </c>
      <c r="C17" s="17" t="s">
        <v>53</v>
      </c>
      <c r="D17" s="17" t="s">
        <v>35</v>
      </c>
      <c r="E17" s="17" t="s">
        <v>66</v>
      </c>
      <c r="F17" s="19"/>
      <c r="G17" s="20">
        <v>1.0</v>
      </c>
      <c r="H17" s="21"/>
      <c r="I17" s="21">
        <v>255.0</v>
      </c>
      <c r="J17" s="22">
        <v>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67</v>
      </c>
      <c r="P17" t="s">
        <v>64</v>
      </c>
      <c r="Q17" t="s">
        <v>64</v>
      </c>
    </row>
    <row r="18" spans="1:18" customHeight="1" ht="58">
      <c r="A18" s="16"/>
      <c r="B18" s="18" t="s">
        <v>69</v>
      </c>
      <c r="C18" s="17" t="s">
        <v>70</v>
      </c>
      <c r="D18" s="17" t="s">
        <v>71</v>
      </c>
      <c r="E18" s="17"/>
      <c r="F18" s="19"/>
      <c r="G18" s="20">
        <v>1.0</v>
      </c>
      <c r="H18" s="21"/>
      <c r="I18" s="21">
        <v>324.0</v>
      </c>
      <c r="J18" s="22">
        <v>2.0</v>
      </c>
      <c r="K18" s="50"/>
      <c r="L18" s="21" t="str">
        <f>IF(K18&gt;0,K18*I18,"")</f>
      </c>
      <c r="M18" s="52"/>
      <c r="N18" t="str">
        <f>IF(K18&gt;0,COUNTIF($K$7:K18,"&gt;0"),"")</f>
      </c>
      <c r="P18" t="s">
        <v>68</v>
      </c>
      <c r="Q18" t="s">
        <v>68</v>
      </c>
    </row>
    <row r="19" spans="1:18" customHeight="1" ht="58">
      <c r="A19" s="16"/>
      <c r="B19" s="18" t="s">
        <v>73</v>
      </c>
      <c r="C19" s="17" t="s">
        <v>74</v>
      </c>
      <c r="D19" s="17" t="s">
        <v>35</v>
      </c>
      <c r="E19" s="17" t="s">
        <v>75</v>
      </c>
      <c r="F19" s="19"/>
      <c r="G19" s="20">
        <v>1.0</v>
      </c>
      <c r="H19" s="21"/>
      <c r="I19" s="21">
        <v>174.0</v>
      </c>
      <c r="J19" s="22">
        <v>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76</v>
      </c>
      <c r="P19" t="s">
        <v>72</v>
      </c>
      <c r="Q19" t="s">
        <v>72</v>
      </c>
    </row>
    <row r="20" spans="1:18" customHeight="1" ht="58">
      <c r="A20" s="16"/>
      <c r="B20" s="18" t="s">
        <v>78</v>
      </c>
      <c r="C20" s="17" t="s">
        <v>74</v>
      </c>
      <c r="D20" s="17" t="s">
        <v>35</v>
      </c>
      <c r="E20" s="17" t="s">
        <v>79</v>
      </c>
      <c r="F20" s="19"/>
      <c r="G20" s="20">
        <v>1.0</v>
      </c>
      <c r="H20" s="21"/>
      <c r="I20" s="21">
        <v>393.0</v>
      </c>
      <c r="J20" s="22">
        <v>32.0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80</v>
      </c>
      <c r="P20" t="s">
        <v>77</v>
      </c>
      <c r="Q20" t="s">
        <v>77</v>
      </c>
    </row>
    <row r="21" spans="1:18" customHeight="1" ht="58">
      <c r="A21" s="16"/>
      <c r="B21" s="18" t="s">
        <v>82</v>
      </c>
      <c r="C21" s="17" t="s">
        <v>74</v>
      </c>
      <c r="D21" s="17" t="s">
        <v>35</v>
      </c>
      <c r="E21" s="17" t="s">
        <v>83</v>
      </c>
      <c r="F21" s="19"/>
      <c r="G21" s="20">
        <v>1.0</v>
      </c>
      <c r="H21" s="21"/>
      <c r="I21" s="21">
        <v>393.0</v>
      </c>
      <c r="J21" s="22">
        <v>15.0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84</v>
      </c>
      <c r="P21" t="s">
        <v>81</v>
      </c>
      <c r="Q21" t="s">
        <v>81</v>
      </c>
    </row>
    <row r="22" spans="1:18" customHeight="1" ht="58">
      <c r="A22" s="16"/>
      <c r="B22" s="18" t="s">
        <v>86</v>
      </c>
      <c r="C22" s="17" t="s">
        <v>74</v>
      </c>
      <c r="D22" s="17" t="s">
        <v>35</v>
      </c>
      <c r="E22" s="17" t="s">
        <v>87</v>
      </c>
      <c r="F22" s="19"/>
      <c r="G22" s="20">
        <v>1.0</v>
      </c>
      <c r="H22" s="21"/>
      <c r="I22" s="21">
        <v>393.0</v>
      </c>
      <c r="J22" s="22">
        <v>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88</v>
      </c>
      <c r="P22" t="s">
        <v>85</v>
      </c>
      <c r="Q22" t="s">
        <v>85</v>
      </c>
    </row>
    <row r="23" spans="1:18" customHeight="1" ht="58">
      <c r="A23" s="16"/>
      <c r="B23" s="18" t="s">
        <v>90</v>
      </c>
      <c r="C23" s="17" t="s">
        <v>74</v>
      </c>
      <c r="D23" s="17" t="s">
        <v>35</v>
      </c>
      <c r="E23" s="17" t="s">
        <v>91</v>
      </c>
      <c r="F23" s="19"/>
      <c r="G23" s="20">
        <v>1.0</v>
      </c>
      <c r="H23" s="21"/>
      <c r="I23" s="21">
        <v>243.0</v>
      </c>
      <c r="J23" s="22">
        <v>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92</v>
      </c>
      <c r="P23" t="s">
        <v>89</v>
      </c>
      <c r="Q23" t="s">
        <v>89</v>
      </c>
    </row>
    <row r="24" spans="1:18" customHeight="1" ht="58">
      <c r="A24" s="16"/>
      <c r="B24" s="18" t="s">
        <v>94</v>
      </c>
      <c r="C24" s="17" t="s">
        <v>95</v>
      </c>
      <c r="D24" s="17" t="s">
        <v>96</v>
      </c>
      <c r="E24" s="17" t="s">
        <v>97</v>
      </c>
      <c r="F24" s="19"/>
      <c r="G24" s="20">
        <v>1.0</v>
      </c>
      <c r="H24" s="21"/>
      <c r="I24" s="21">
        <v>3.0</v>
      </c>
      <c r="J24" s="22">
        <v>1662.0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98</v>
      </c>
      <c r="P24" t="s">
        <v>93</v>
      </c>
      <c r="Q24" t="s">
        <v>93</v>
      </c>
    </row>
    <row r="25" spans="1:18" customHeight="1" ht="58">
      <c r="A25" s="16"/>
      <c r="B25" s="18" t="s">
        <v>100</v>
      </c>
      <c r="C25" s="17" t="s">
        <v>101</v>
      </c>
      <c r="D25" s="17" t="s">
        <v>35</v>
      </c>
      <c r="E25" s="17" t="s">
        <v>102</v>
      </c>
      <c r="F25" s="19"/>
      <c r="G25" s="20">
        <v>1.0</v>
      </c>
      <c r="H25" s="21"/>
      <c r="I25" s="21">
        <v>324.0</v>
      </c>
      <c r="J25" s="22">
        <v>5.0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103</v>
      </c>
      <c r="P25" t="s">
        <v>99</v>
      </c>
      <c r="Q25" t="s">
        <v>99</v>
      </c>
    </row>
    <row r="26" spans="1:18" customHeight="1" ht="58">
      <c r="A26" s="16"/>
      <c r="B26" s="18" t="s">
        <v>105</v>
      </c>
      <c r="C26" s="17" t="s">
        <v>106</v>
      </c>
      <c r="D26" s="17" t="s">
        <v>35</v>
      </c>
      <c r="E26" s="17" t="s">
        <v>107</v>
      </c>
      <c r="F26" s="19"/>
      <c r="G26" s="20">
        <v>1.0</v>
      </c>
      <c r="H26" s="21"/>
      <c r="I26" s="21">
        <v>197.0</v>
      </c>
      <c r="J26" s="22">
        <v>4.0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108</v>
      </c>
      <c r="P26" t="s">
        <v>104</v>
      </c>
      <c r="Q26" t="s">
        <v>104</v>
      </c>
    </row>
    <row r="27" spans="1:18" customHeight="1" ht="58">
      <c r="A27" s="16"/>
      <c r="B27" s="18" t="s">
        <v>110</v>
      </c>
      <c r="C27" s="17" t="s">
        <v>106</v>
      </c>
      <c r="D27" s="17" t="s">
        <v>35</v>
      </c>
      <c r="E27" s="17" t="s">
        <v>111</v>
      </c>
      <c r="F27" s="19"/>
      <c r="G27" s="20">
        <v>1.0</v>
      </c>
      <c r="H27" s="21"/>
      <c r="I27" s="21">
        <v>197.0</v>
      </c>
      <c r="J27" s="22">
        <v>1.0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112</v>
      </c>
      <c r="P27" t="s">
        <v>109</v>
      </c>
      <c r="Q27" t="s">
        <v>109</v>
      </c>
    </row>
    <row r="28" spans="1:18" customHeight="1" ht="58">
      <c r="A28" s="16"/>
      <c r="B28" s="18" t="s">
        <v>114</v>
      </c>
      <c r="C28" s="17" t="s">
        <v>115</v>
      </c>
      <c r="D28" s="17" t="s">
        <v>35</v>
      </c>
      <c r="E28" s="17" t="s">
        <v>116</v>
      </c>
      <c r="F28" s="19"/>
      <c r="G28" s="20">
        <v>1.0</v>
      </c>
      <c r="H28" s="21"/>
      <c r="I28" s="21">
        <v>208.0</v>
      </c>
      <c r="J28" s="22">
        <v>25.0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117</v>
      </c>
      <c r="P28" t="s">
        <v>113</v>
      </c>
      <c r="Q28" t="s">
        <v>113</v>
      </c>
    </row>
    <row r="29" spans="1:18" customHeight="1" ht="58">
      <c r="A29" s="16"/>
      <c r="B29" s="18" t="s">
        <v>119</v>
      </c>
      <c r="C29" s="17" t="s">
        <v>120</v>
      </c>
      <c r="D29" s="17" t="s">
        <v>35</v>
      </c>
      <c r="E29" s="17" t="s">
        <v>121</v>
      </c>
      <c r="F29" s="19"/>
      <c r="G29" s="20">
        <v>1.0</v>
      </c>
      <c r="H29" s="21"/>
      <c r="I29" s="21">
        <v>220.0</v>
      </c>
      <c r="J29" s="22">
        <v>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122</v>
      </c>
      <c r="P29" t="s">
        <v>118</v>
      </c>
      <c r="Q29" t="s">
        <v>118</v>
      </c>
    </row>
    <row r="31" spans="1:18">
      <c r="I31" s="30" t="s">
        <v>123</v>
      </c>
      <c r="J31" s="33"/>
      <c r="K31" s="36" t="str">
        <f>COUNTIF(K7:K29,"&gt;0")</f>
      </c>
    </row>
    <row r="32" spans="1:18">
      <c r="I32" s="31" t="s">
        <v>124</v>
      </c>
      <c r="J32" s="34"/>
      <c r="K32" s="37" t="str">
        <f>SUM(K7:K29)</f>
      </c>
    </row>
    <row r="33" spans="1:18">
      <c r="I33" s="32" t="s">
        <v>125</v>
      </c>
      <c r="J33" s="35"/>
      <c r="K33" s="38" t="str">
        <f>SUM(L7:L29)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1:J31"/>
    <mergeCell ref="I32:J32"/>
    <mergeCell ref="I33:J33"/>
    <mergeCell ref="G5:I5"/>
  </mergeCells>
  <conditionalFormatting sqref="A7:M2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130</v>
      </c>
    </row>
    <row r="2" spans="1:12" customHeight="1" ht="26">
      <c r="A2" s="54" t="s">
        <v>131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132</v>
      </c>
      <c r="B6" s="56"/>
      <c r="C6" s="57" t="str">
        <f>'Прайс и заказ'!K31</f>
      </c>
      <c r="D6" s="58" t="s">
        <v>124</v>
      </c>
      <c r="E6" s="56"/>
      <c r="F6" s="57" t="str">
        <f>'Прайс и заказ'!K32</f>
      </c>
      <c r="G6" s="58" t="s">
        <v>125</v>
      </c>
      <c r="H6" s="56"/>
      <c r="I6" s="59" t="str">
        <f>'Прайс и заказ'!K33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133</v>
      </c>
      <c r="G8" s="60" t="s">
        <v>23</v>
      </c>
      <c r="H8" s="60" t="s">
        <v>24</v>
      </c>
      <c r="I8" s="60" t="s">
        <v>5</v>
      </c>
      <c r="J8" s="40" t="s">
        <v>126</v>
      </c>
      <c r="L8" s="40" t="s">
        <v>128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заказ'!$N$7:$N$29,0)+6,0)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заказ'!$N$7:$N$29,0)+6,0)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заказ'!$N$7:$N$29,0)+6,0)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заказ'!$N$7:$N$29,0)+6,0)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заказ'!$N$7:$N$29,0)+6,0)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заказ'!$N$7:$N$29,0)+6,0)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заказ'!$N$7:$N$29,0)+6,0)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заказ'!$N$7:$N$29,0)+6,0)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заказ'!$N$7:$N$29,0)+6,0)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заказ'!$N$7:$N$29,0)+6,0)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заказ'!$N$7:$N$29,0)+6,0)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заказ'!$N$7:$N$29,0)+6,0)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заказ'!$N$7:$N$29,0)+6,0)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заказ'!$N$7:$N$29,0)+6,0)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заказ'!$N$7:$N$29,0)+6,0)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заказ'!$N$7:$N$29,0)+6,0)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заказ'!$N$7:$N$29,0)+6,0)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заказ'!$N$7:$N$29,0)+6,0)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заказ'!$N$7:$N$29,0)+6,0)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заказ'!$N$7:$N$29,0)+6,0)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заказ'!$N$7:$N$29,0)+6,0)</f>
      </c>
      <c r="L30" t="str">
        <f>IF($J30=0,"",IF(INDEX('Прайс и заказ'!Q:Q,$J30)="","",INDEX('Прайс и заказ'!Q:Q,$J30)))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134</v>
      </c>
    </row>
    <row r="2" spans="1:6">
      <c r="A2" t="s">
        <v>135</v>
      </c>
    </row>
    <row r="3" spans="1:6">
      <c r="A3" t="s">
        <v>136</v>
      </c>
    </row>
    <row r="4" spans="1:6">
      <c r="A4" t="s">
        <v>137</v>
      </c>
    </row>
    <row r="5" spans="1:6">
      <c r="A5" t="s">
        <v>138</v>
      </c>
      <c r="B5" t="s">
        <v>139</v>
      </c>
      <c r="C5" t="s">
        <v>140</v>
      </c>
      <c r="D5" t="s">
        <v>141</v>
      </c>
    </row>
    <row r="6" spans="1:6">
      <c r="A6" t="s">
        <v>142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</row>
    <row r="7" spans="1:6">
      <c r="A7" t="s">
        <v>148</v>
      </c>
      <c r="B7">
        <v>6</v>
      </c>
      <c r="C7" t="s">
        <v>149</v>
      </c>
      <c r="D7" t="s">
        <v>150</v>
      </c>
      <c r="E7" t="s">
        <v>151</v>
      </c>
      <c r="F7" t="s">
        <v>152</v>
      </c>
    </row>
    <row r="8" spans="1:6">
      <c r="A8" t="s">
        <v>153</v>
      </c>
      <c r="B8">
        <v>8</v>
      </c>
      <c r="C8" t="s">
        <v>154</v>
      </c>
      <c r="D8" t="s">
        <v>155</v>
      </c>
      <c r="E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2026-10-01T20:00:14+04:00</dcterms:created>
  <dcterms:modified xsi:type="dcterms:W3CDTF">2026-10-01T20:00:14+04:00</dcterms:modified>
  <dc:title>Прайс-лист LavrPack — Распродажа — Кашпо,аквабоксы,вазоны</dc:title>
  <dc:description>Сформировано на www.lavrpack.ru 01.10.2026 20:00</dc:description>
  <dc:subject/>
  <cp:keywords/>
  <cp:category/>
</cp:coreProperties>
</file>