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заказ'!$A$1:$I$23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<sst xmlns="http://schemas.openxmlformats.org/spreadsheetml/2006/main" uniqueCount="120">
  <si>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 xml:space="preserve">   ·   Прайс-лист «Распродажа — Корзины»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</si>
  <si>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</si>
  <si>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</si>
  <si>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</si>
  <si>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</si>
  <si>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</si>
  <si>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</si>
  <si>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19:57</t>
  </si>
  <si>
    <t>Категория</t>
  </si>
  <si>
    <t>Распродажа — Корзины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</si>
  <si>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</si>
  <si>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</si>
  <si>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</si>
  <si>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</si>
  <si>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</si>
  <si>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</si>
  <si>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</si>
  <si>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</si>
  <si>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</si>
  <si>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</si>
  <si>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</si>
  <si>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</si>
  <si>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</si>
  <si>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</si>
  <si>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</si>
  <si>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Корзины — 15 поз.</t>
  </si>
  <si>
    <t>f7571c42-4187-11ee-a90e-00e01a6800eb</t>
  </si>
  <si>
    <t>103697</t>
  </si>
  <si>
    <t>Корзина плетеная пластиковая 9*9*14см (FD-066)</t>
  </si>
  <si>
    <t>https://www.lavrpack.ru/local/templates/phoenix_v1/images_cache/thumbs/6b83c6c91edfd9a803fa97cd8d2c3727.webp?v=1790847230</t>
  </si>
  <si>
    <t>7014f473-4188-11ee-a90e-00e01a6800eb</t>
  </si>
  <si>
    <t>103702</t>
  </si>
  <si>
    <t>Корзина плетеная пластиковая 9*9*15см (FD-152)</t>
  </si>
  <si>
    <t>https://www.lavrpack.ru/local/templates/phoenix_v1/images_cache/thumbs/eb4d1a2e4019371ab983570cb499bd4f.webp?v=1790847230</t>
  </si>
  <si>
    <t>0bd313be-4188-11ee-a90e-00e01a6800eb</t>
  </si>
  <si>
    <t>103698</t>
  </si>
  <si>
    <t>Корзина плетеная пластиковая 10*10*14см (FD-040)</t>
  </si>
  <si>
    <t>https://www.lavrpack.ru/local/templates/phoenix_v1/images_cache/thumbs/fef2786adf8331f594ede9dc213e2af2.webp?v=1790847230</t>
  </si>
  <si>
    <t>44deadef-4188-11ee-a90e-00e01a6800eb</t>
  </si>
  <si>
    <t>103700</t>
  </si>
  <si>
    <t>Корзина плетеная пластиковая 10*10*18см (FD-065)</t>
  </si>
  <si>
    <t>https://www.lavrpack.ru/local/templates/phoenix_v1/images_cache/thumbs/9408c80977d0596b2dae1df99fe3db33.webp?v=1790847230</t>
  </si>
  <si>
    <t>9e2edb02-4188-11ee-a90e-00e01a6800eb</t>
  </si>
  <si>
    <t>103704</t>
  </si>
  <si>
    <t>Корзина плетеная пластиковая 10*10*19см (FD-022)</t>
  </si>
  <si>
    <t>https://www.lavrpack.ru/local/templates/phoenix_v1/images_cache/thumbs/43c8300e173ec52dc1f09e8c03b276a3.webp?v=1790847230</t>
  </si>
  <si>
    <t>865eb6e4-4188-11ee-a90e-00e01a6800eb</t>
  </si>
  <si>
    <t>103703</t>
  </si>
  <si>
    <t>Корзина плетеная пластиковая 10*10*19см (FD-062)</t>
  </si>
  <si>
    <t>https://www.lavrpack.ru/local/templates/phoenix_v1/images_cache/thumbs/50d2ad153d767bd3db37101002469096.webp?v=1790847230</t>
  </si>
  <si>
    <t>59c824b7-4188-11ee-a90e-00e01a6800eb</t>
  </si>
  <si>
    <t>103701</t>
  </si>
  <si>
    <t>Корзина плетеная пластиковая 10*10*29см (FD-096)</t>
  </si>
  <si>
    <t>https://www.lavrpack.ru/local/templates/phoenix_v1/images_cache/thumbs/33e00068228bc050739e57affc076497.webp?v=1790847230</t>
  </si>
  <si>
    <t>ead90cc8-4188-11ee-a90e-00e01a6800eb</t>
  </si>
  <si>
    <t>103707</t>
  </si>
  <si>
    <t>Корзина плетеная пластиковая 10*18*20см (FD-131)</t>
  </si>
  <si>
    <t>https://www.lavrpack.ru/local/templates/phoenix_v1/images_cache/thumbs/89c7bca56f7549ecaeb3fb45ca509833.webp?v=1790847230</t>
  </si>
  <si>
    <t>d17b62ff-4188-11ee-a90e-00e01a6800eb</t>
  </si>
  <si>
    <t>103706</t>
  </si>
  <si>
    <t>Корзина плетеная соломенная 8*8*13см (FD20-25)</t>
  </si>
  <si>
    <t>https://www.lavrpack.ru/local/templates/phoenix_v1/images_cache/thumbs/7773428ee883b1afb5a64b306af11bfa.webp?v=1790847230</t>
  </si>
  <si>
    <t>b5b79620-4188-11ee-a90e-00e01a6800eb</t>
  </si>
  <si>
    <t>103705</t>
  </si>
  <si>
    <t>Корзина плетеная соломенная 8*8*14см (FD20-44)</t>
  </si>
  <si>
    <t>https://www.lavrpack.ru/local/templates/phoenix_v1/images_cache/thumbs/0c7b01984b95f5eafc9d6821c6443953.webp?v=1790847230</t>
  </si>
  <si>
    <t>1fefbdce-4189-11ee-a90e-00e01a6800eb</t>
  </si>
  <si>
    <t>103709</t>
  </si>
  <si>
    <t>Корзина плетеная соломенная 9*9*18см (FN02)</t>
  </si>
  <si>
    <t>https://www.lavrpack.ru/local/templates/phoenix_v1/images_cache/thumbs/e3b1068665deaa7fc80fbad0ff6585f5.webp?v=1790847230</t>
  </si>
  <si>
    <t>2b8a8985-4188-11ee-a90e-00e01a6800eb</t>
  </si>
  <si>
    <t>103699</t>
  </si>
  <si>
    <t>Корзина плетеная соломенная 10*10*17см (FD-140)</t>
  </si>
  <si>
    <t>https://www.lavrpack.ru/local/templates/phoenix_v1/images_cache/thumbs/60a66766b9308aa2ea5d874233160a45.webp?v=1790847230</t>
  </si>
  <si>
    <t>dbcc7057-4187-11ee-a90e-00e01a6800eb</t>
  </si>
  <si>
    <t>103696</t>
  </si>
  <si>
    <t>Корзина плетеная соломенная 11*11*18см (FD-165)</t>
  </si>
  <si>
    <t>https://www.lavrpack.ru/local/templates/phoenix_v1/images_cache/thumbs/1706abf251b3d69bee48d209081d953e.webp?v=1790847230</t>
  </si>
  <si>
    <t>9e4c9391-4187-11ee-a90e-00e01a6800eb</t>
  </si>
  <si>
    <t>103694</t>
  </si>
  <si>
    <t>Корзина плетеная соломенная 12*12*16см (FD82-38468PC)</t>
  </si>
  <si>
    <t>https://www.lavrpack.ru/local/templates/phoenix_v1/images_cache/thumbs/d99dc6ef14905e28257a17a7cf358fb7.webp?v=1790847230</t>
  </si>
  <si>
    <t>5b3d2436-73f4-11ee-a8ad-00e01a6800eb</t>
  </si>
  <si>
    <t>104719</t>
  </si>
  <si>
    <t>Корзина плетеная, соломенная, 10*10*18см (FDMH-1)</t>
  </si>
  <si>
    <t>https://www.lavrpack.ru/local/templates/phoenix_v1/images_cache/thumbs/7b690b5a400fb8196d3db302082b1671.webp?v=1790847230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</si>
  <si>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</si>
  <si>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</si>
  <si>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</si>
  <si>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</si>
  <si>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</si>
  <si>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</si>
  <si>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</si>
  <si>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</si>
  <si>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</si>
  <si>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</si>
  <si>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</si>
  <si>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</si>
  <si>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19:57</t>
  </si>
  <si>
    <t>Тип цены: опт</t>
  </si>
  <si>
    <t>Раздел: Распродажа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</si>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</sst>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c3153ac78be0fcea43467d90a1ac6163.jpg"/><Relationship Id="rId3" Type="http://schemas.openxmlformats.org/officeDocument/2006/relationships/image" Target="../media/c760241589ec8ed80d2bbb0bef0185e8.jpg"/><Relationship Id="rId4" Type="http://schemas.openxmlformats.org/officeDocument/2006/relationships/image" Target="../media/7bb98d05353dfaf9ba6ae82b29803c34.jpg"/><Relationship Id="rId5" Type="http://schemas.openxmlformats.org/officeDocument/2006/relationships/image" Target="../media/16a2f42309b4d236f8be916ffd8ff79e.jpg"/><Relationship Id="rId6" Type="http://schemas.openxmlformats.org/officeDocument/2006/relationships/image" Target="../media/357239069763d71405b2766bd3f12779.jpg"/><Relationship Id="rId7" Type="http://schemas.openxmlformats.org/officeDocument/2006/relationships/image" Target="../media/653bd5ecfe59bc102357a7689e2ae250.jpg"/><Relationship Id="rId8" Type="http://schemas.openxmlformats.org/officeDocument/2006/relationships/image" Target="../media/7b78fb719b4e2094fdfb6a4efbfcf811.jpg"/><Relationship Id="rId9" Type="http://schemas.openxmlformats.org/officeDocument/2006/relationships/image" Target="../media/d24a1bdaf3c2719898c6f17e86aa64b3.jpg"/><Relationship Id="rId10" Type="http://schemas.openxmlformats.org/officeDocument/2006/relationships/image" Target="../media/fe71e0dcf720d9e339e30b1da8f6617e.jpg"/><Relationship Id="rId11" Type="http://schemas.openxmlformats.org/officeDocument/2006/relationships/image" Target="../media/d86ba9e4977fd42abdf95d156117987b.jpg"/><Relationship Id="rId12" Type="http://schemas.openxmlformats.org/officeDocument/2006/relationships/image" Target="../media/2cefb949bae467641b6eb6bca7ced9e5.jpg"/><Relationship Id="rId13" Type="http://schemas.openxmlformats.org/officeDocument/2006/relationships/image" Target="../media/9071e5d08392c6379cb3d7c8b583ed73.jpg"/><Relationship Id="rId14" Type="http://schemas.openxmlformats.org/officeDocument/2006/relationships/image" Target="../media/bca9956caaf7f00c03db7857799ac4b1.jpg"/><Relationship Id="rId15" Type="http://schemas.openxmlformats.org/officeDocument/2006/relationships/image" Target="../media/99f2abd8000b83ec2e3107ce9abd2283.jpg"/><Relationship Id="rId16" Type="http://schemas.openxmlformats.org/officeDocument/2006/relationships/image" Target="../media/2ad00c98a27a903575c5adb78a0808bf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f7571c42-4187-11ee-a90e-00e01a6800eb" TargetMode="External"/><Relationship Id="rId_hyperlink_2" Type="http://schemas.openxmlformats.org/officeDocument/2006/relationships/hyperlink" Target="https://www.lavrpack.ru/catalog/?product=7014f473-4188-11ee-a90e-00e01a6800eb" TargetMode="External"/><Relationship Id="rId_hyperlink_3" Type="http://schemas.openxmlformats.org/officeDocument/2006/relationships/hyperlink" Target="https://www.lavrpack.ru/catalog/?product=0bd313be-4188-11ee-a90e-00e01a6800eb" TargetMode="External"/><Relationship Id="rId_hyperlink_4" Type="http://schemas.openxmlformats.org/officeDocument/2006/relationships/hyperlink" Target="https://www.lavrpack.ru/catalog/?product=44deadef-4188-11ee-a90e-00e01a6800eb" TargetMode="External"/><Relationship Id="rId_hyperlink_5" Type="http://schemas.openxmlformats.org/officeDocument/2006/relationships/hyperlink" Target="https://www.lavrpack.ru/catalog/?product=9e2edb02-4188-11ee-a90e-00e01a6800eb" TargetMode="External"/><Relationship Id="rId_hyperlink_6" Type="http://schemas.openxmlformats.org/officeDocument/2006/relationships/hyperlink" Target="https://www.lavrpack.ru/catalog/?product=865eb6e4-4188-11ee-a90e-00e01a6800eb" TargetMode="External"/><Relationship Id="rId_hyperlink_7" Type="http://schemas.openxmlformats.org/officeDocument/2006/relationships/hyperlink" Target="https://www.lavrpack.ru/catalog/?product=59c824b7-4188-11ee-a90e-00e01a6800eb" TargetMode="External"/><Relationship Id="rId_hyperlink_8" Type="http://schemas.openxmlformats.org/officeDocument/2006/relationships/hyperlink" Target="https://www.lavrpack.ru/catalog/?product=ead90cc8-4188-11ee-a90e-00e01a6800eb" TargetMode="External"/><Relationship Id="rId_hyperlink_9" Type="http://schemas.openxmlformats.org/officeDocument/2006/relationships/hyperlink" Target="https://www.lavrpack.ru/catalog/?product=d17b62ff-4188-11ee-a90e-00e01a6800eb" TargetMode="External"/><Relationship Id="rId_hyperlink_10" Type="http://schemas.openxmlformats.org/officeDocument/2006/relationships/hyperlink" Target="https://www.lavrpack.ru/catalog/?product=b5b79620-4188-11ee-a90e-00e01a6800eb" TargetMode="External"/><Relationship Id="rId_hyperlink_11" Type="http://schemas.openxmlformats.org/officeDocument/2006/relationships/hyperlink" Target="https://www.lavrpack.ru/catalog/?product=1fefbdce-4189-11ee-a90e-00e01a6800eb" TargetMode="External"/><Relationship Id="rId_hyperlink_12" Type="http://schemas.openxmlformats.org/officeDocument/2006/relationships/hyperlink" Target="https://www.lavrpack.ru/catalog/?product=2b8a8985-4188-11ee-a90e-00e01a6800eb" TargetMode="External"/><Relationship Id="rId_hyperlink_13" Type="http://schemas.openxmlformats.org/officeDocument/2006/relationships/hyperlink" Target="https://www.lavrpack.ru/catalog/?product=dbcc7057-4187-11ee-a90e-00e01a6800eb" TargetMode="External"/><Relationship Id="rId_hyperlink_14" Type="http://schemas.openxmlformats.org/officeDocument/2006/relationships/hyperlink" Target="https://www.lavrpack.ru/catalog/?product=9e4c9391-4187-11ee-a90e-00e01a6800eb" TargetMode="External"/><Relationship Id="rId_hyperlink_15" Type="http://schemas.openxmlformats.org/officeDocument/2006/relationships/hyperlink" Target="https://www.lavrpack.ru/catalog/?product=5b3d2436-73f4-11ee-a8ad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6"/>
  <sheetViews>
    <sheetView tabSelected="1" workbookViewId="0" showGridLines="true" showRowColHeaders="1">
      <pane ySplit="6" activePane="bottomLeft" state="frozen" topLeftCell="A7"/>
      <selection pane="bottomLeft" activeCell="M7" sqref="M7:M22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IF($G$3="","",SUMPRODUCT(--ISNUMBER(SEARCH($G$3,$B$7:$B$22&amp;" "&amp;$C$7:$C$22&amp;" "&amp;$D$7:$D$22&amp;" "&amp;$E$7:$E$22)))&amp;"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89</v>
      </c>
      <c r="P6" s="40" t="s">
        <v>90</v>
      </c>
      <c r="Q6" s="40" t="s">
        <v>91</v>
      </c>
      <c r="R6" s="40" t="s">
        <v>92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124.0</v>
      </c>
      <c r="J8" s="22">
        <v>756.0</v>
      </c>
      <c r="K8" s="50"/>
      <c r="L8" s="21" t="str">
        <f>IF(K8&gt;0,K8*I8,"")</f>
      </c>
      <c r="M8" s="52"/>
      <c r="N8" t="str">
        <f>IF(K8&gt;0,COUNTIF($K$7:K8,"&gt;0"),"")</f>
      </c>
      <c r="O8" t="s">
        <v>29</v>
      </c>
      <c r="P8" t="s">
        <v>26</v>
      </c>
      <c r="Q8" t="s">
        <v>26</v>
      </c>
    </row>
    <row r="9" spans="1:18" customHeight="1" ht="58">
      <c r="A9" s="16"/>
      <c r="B9" s="18" t="s">
        <v>31</v>
      </c>
      <c r="C9" s="17" t="s">
        <v>32</v>
      </c>
      <c r="D9" s="17"/>
      <c r="E9" s="17"/>
      <c r="F9" s="19"/>
      <c r="G9" s="20">
        <v>1.0</v>
      </c>
      <c r="H9" s="21"/>
      <c r="I9" s="21">
        <v>129.0</v>
      </c>
      <c r="J9" s="22">
        <v>1175.0</v>
      </c>
      <c r="K9" s="50"/>
      <c r="L9" s="21" t="str">
        <f>IF(K9&gt;0,K9*I9,"")</f>
      </c>
      <c r="M9" s="52"/>
      <c r="N9" t="str">
        <f>IF(K9&gt;0,COUNTIF($K$7:K9,"&gt;0"),"")</f>
      </c>
      <c r="O9" t="s">
        <v>33</v>
      </c>
      <c r="P9" t="s">
        <v>30</v>
      </c>
      <c r="Q9" t="s">
        <v>30</v>
      </c>
    </row>
    <row r="10" spans="1:18" customHeight="1" ht="58">
      <c r="A10" s="16"/>
      <c r="B10" s="18" t="s">
        <v>35</v>
      </c>
      <c r="C10" s="17" t="s">
        <v>36</v>
      </c>
      <c r="D10" s="17"/>
      <c r="E10" s="17"/>
      <c r="F10" s="19"/>
      <c r="G10" s="20">
        <v>1.0</v>
      </c>
      <c r="H10" s="21"/>
      <c r="I10" s="21">
        <v>129.0</v>
      </c>
      <c r="J10" s="22">
        <v>2220.0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34</v>
      </c>
      <c r="Q10" t="s">
        <v>34</v>
      </c>
    </row>
    <row r="11" spans="1:18" customHeight="1" ht="58">
      <c r="A11" s="16"/>
      <c r="B11" s="18" t="s">
        <v>39</v>
      </c>
      <c r="C11" s="17" t="s">
        <v>40</v>
      </c>
      <c r="D11" s="17"/>
      <c r="E11" s="17"/>
      <c r="F11" s="19"/>
      <c r="G11" s="20">
        <v>1.0</v>
      </c>
      <c r="H11" s="21"/>
      <c r="I11" s="21">
        <v>140.0</v>
      </c>
      <c r="J11" s="22">
        <v>1151.0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41</v>
      </c>
      <c r="P11" t="s">
        <v>38</v>
      </c>
      <c r="Q11" t="s">
        <v>38</v>
      </c>
    </row>
    <row r="12" spans="1:18" customHeight="1" ht="58">
      <c r="A12" s="16"/>
      <c r="B12" s="18" t="s">
        <v>43</v>
      </c>
      <c r="C12" s="17" t="s">
        <v>44</v>
      </c>
      <c r="D12" s="17"/>
      <c r="E12" s="17"/>
      <c r="F12" s="19"/>
      <c r="G12" s="20">
        <v>1.0</v>
      </c>
      <c r="H12" s="21"/>
      <c r="I12" s="21">
        <v>160.0</v>
      </c>
      <c r="J12" s="22">
        <v>968.0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45</v>
      </c>
      <c r="P12" t="s">
        <v>42</v>
      </c>
      <c r="Q12" t="s">
        <v>42</v>
      </c>
    </row>
    <row r="13" spans="1:18" customHeight="1" ht="58">
      <c r="A13" s="16"/>
      <c r="B13" s="18" t="s">
        <v>47</v>
      </c>
      <c r="C13" s="17" t="s">
        <v>48</v>
      </c>
      <c r="D13" s="17"/>
      <c r="E13" s="17"/>
      <c r="F13" s="19"/>
      <c r="G13" s="20">
        <v>1.0</v>
      </c>
      <c r="H13" s="21"/>
      <c r="I13" s="21">
        <v>150.0</v>
      </c>
      <c r="J13" s="22">
        <v>804.0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49</v>
      </c>
      <c r="P13" t="s">
        <v>46</v>
      </c>
      <c r="Q13" t="s">
        <v>46</v>
      </c>
    </row>
    <row r="14" spans="1:18" customHeight="1" ht="58">
      <c r="A14" s="16"/>
      <c r="B14" s="18" t="s">
        <v>51</v>
      </c>
      <c r="C14" s="17" t="s">
        <v>52</v>
      </c>
      <c r="D14" s="17"/>
      <c r="E14" s="17"/>
      <c r="F14" s="19"/>
      <c r="G14" s="20">
        <v>1.0</v>
      </c>
      <c r="H14" s="21"/>
      <c r="I14" s="21">
        <v>204.0</v>
      </c>
      <c r="J14" s="22">
        <v>240.0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53</v>
      </c>
      <c r="P14" t="s">
        <v>50</v>
      </c>
      <c r="Q14" t="s">
        <v>50</v>
      </c>
    </row>
    <row r="15" spans="1:18" customHeight="1" ht="58">
      <c r="A15" s="16"/>
      <c r="B15" s="18" t="s">
        <v>55</v>
      </c>
      <c r="C15" s="17" t="s">
        <v>56</v>
      </c>
      <c r="D15" s="17"/>
      <c r="E15" s="17"/>
      <c r="F15" s="19"/>
      <c r="G15" s="20">
        <v>1.0</v>
      </c>
      <c r="H15" s="21"/>
      <c r="I15" s="21">
        <v>194.0</v>
      </c>
      <c r="J15" s="22">
        <v>1177.0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57</v>
      </c>
      <c r="P15" t="s">
        <v>54</v>
      </c>
      <c r="Q15" t="s">
        <v>54</v>
      </c>
    </row>
    <row r="16" spans="1:18" customHeight="1" ht="58">
      <c r="A16" s="16"/>
      <c r="B16" s="18" t="s">
        <v>59</v>
      </c>
      <c r="C16" s="17" t="s">
        <v>60</v>
      </c>
      <c r="D16" s="17"/>
      <c r="E16" s="17"/>
      <c r="F16" s="19"/>
      <c r="G16" s="20">
        <v>1.0</v>
      </c>
      <c r="H16" s="21"/>
      <c r="I16" s="21">
        <v>97.0</v>
      </c>
      <c r="J16" s="22">
        <v>1081.0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61</v>
      </c>
      <c r="P16" t="s">
        <v>58</v>
      </c>
      <c r="Q16" t="s">
        <v>58</v>
      </c>
    </row>
    <row r="17" spans="1:18" customHeight="1" ht="58">
      <c r="A17" s="16"/>
      <c r="B17" s="18" t="s">
        <v>63</v>
      </c>
      <c r="C17" s="17" t="s">
        <v>64</v>
      </c>
      <c r="D17" s="17"/>
      <c r="E17" s="17"/>
      <c r="F17" s="19"/>
      <c r="G17" s="20">
        <v>1.0</v>
      </c>
      <c r="H17" s="21"/>
      <c r="I17" s="21">
        <v>106.0</v>
      </c>
      <c r="J17" s="22">
        <v>806.0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65</v>
      </c>
      <c r="P17" t="s">
        <v>62</v>
      </c>
      <c r="Q17" t="s">
        <v>62</v>
      </c>
    </row>
    <row r="18" spans="1:18" customHeight="1" ht="58">
      <c r="A18" s="16"/>
      <c r="B18" s="18" t="s">
        <v>67</v>
      </c>
      <c r="C18" s="17" t="s">
        <v>68</v>
      </c>
      <c r="D18" s="17"/>
      <c r="E18" s="17"/>
      <c r="F18" s="19"/>
      <c r="G18" s="20">
        <v>1.0</v>
      </c>
      <c r="H18" s="21"/>
      <c r="I18" s="21">
        <v>136.0</v>
      </c>
      <c r="J18" s="22">
        <v>656.0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69</v>
      </c>
      <c r="P18" t="s">
        <v>66</v>
      </c>
      <c r="Q18" t="s">
        <v>66</v>
      </c>
    </row>
    <row r="19" spans="1:18" customHeight="1" ht="58">
      <c r="A19" s="16"/>
      <c r="B19" s="18" t="s">
        <v>71</v>
      </c>
      <c r="C19" s="17" t="s">
        <v>72</v>
      </c>
      <c r="D19" s="17"/>
      <c r="E19" s="17"/>
      <c r="F19" s="19"/>
      <c r="G19" s="20">
        <v>1.0</v>
      </c>
      <c r="H19" s="21"/>
      <c r="I19" s="21">
        <v>132.0</v>
      </c>
      <c r="J19" s="22">
        <v>1948.0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73</v>
      </c>
      <c r="P19" t="s">
        <v>70</v>
      </c>
      <c r="Q19" t="s">
        <v>70</v>
      </c>
    </row>
    <row r="20" spans="1:18" customHeight="1" ht="58">
      <c r="A20" s="16"/>
      <c r="B20" s="18" t="s">
        <v>75</v>
      </c>
      <c r="C20" s="17" t="s">
        <v>76</v>
      </c>
      <c r="D20" s="17"/>
      <c r="E20" s="17"/>
      <c r="F20" s="19"/>
      <c r="G20" s="20">
        <v>1.0</v>
      </c>
      <c r="H20" s="21"/>
      <c r="I20" s="21">
        <v>148.0</v>
      </c>
      <c r="J20" s="22">
        <v>2312.0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77</v>
      </c>
      <c r="P20" t="s">
        <v>74</v>
      </c>
      <c r="Q20" t="s">
        <v>74</v>
      </c>
    </row>
    <row r="21" spans="1:18" customHeight="1" ht="58">
      <c r="A21" s="16"/>
      <c r="B21" s="18" t="s">
        <v>79</v>
      </c>
      <c r="C21" s="17" t="s">
        <v>80</v>
      </c>
      <c r="D21" s="17"/>
      <c r="E21" s="17"/>
      <c r="F21" s="19"/>
      <c r="G21" s="20">
        <v>1.0</v>
      </c>
      <c r="H21" s="21"/>
      <c r="I21" s="21">
        <v>157.0</v>
      </c>
      <c r="J21" s="22">
        <v>1482.0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81</v>
      </c>
      <c r="P21" t="s">
        <v>78</v>
      </c>
      <c r="Q21" t="s">
        <v>78</v>
      </c>
    </row>
    <row r="22" spans="1:18" customHeight="1" ht="58">
      <c r="A22" s="16"/>
      <c r="B22" s="18" t="s">
        <v>83</v>
      </c>
      <c r="C22" s="17" t="s">
        <v>84</v>
      </c>
      <c r="D22" s="17"/>
      <c r="E22" s="17"/>
      <c r="F22" s="19"/>
      <c r="G22" s="20">
        <v>1.0</v>
      </c>
      <c r="H22" s="21"/>
      <c r="I22" s="21">
        <v>129.0</v>
      </c>
      <c r="J22" s="22">
        <v>2308.0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85</v>
      </c>
      <c r="P22" t="s">
        <v>82</v>
      </c>
      <c r="Q22" t="s">
        <v>82</v>
      </c>
    </row>
    <row r="24" spans="1:18">
      <c r="I24" s="30" t="s">
        <v>86</v>
      </c>
      <c r="J24" s="33"/>
      <c r="K24" s="36" t="str">
        <f>COUNTIF(K7:K22,"&gt;0")</f>
      </c>
    </row>
    <row r="25" spans="1:18">
      <c r="I25" s="31" t="s">
        <v>87</v>
      </c>
      <c r="J25" s="34"/>
      <c r="K25" s="37" t="str">
        <f>SUM(K7:K22)</f>
      </c>
    </row>
    <row r="26" spans="1:18">
      <c r="I26" s="32" t="s">
        <v>88</v>
      </c>
      <c r="J26" s="35"/>
      <c r="K26" s="38" t="str">
        <f>SUM(L7:L22)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24:J24"/>
    <mergeCell ref="I25:J25"/>
    <mergeCell ref="I26:J26"/>
    <mergeCell ref="G5:I5"/>
  </mergeCells>
  <conditionalFormatting sqref="A7:M22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22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22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3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93</v>
      </c>
    </row>
    <row r="2" spans="1:12" customHeight="1" ht="26">
      <c r="A2" s="54" t="s">
        <v>94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95</v>
      </c>
      <c r="B6" s="56"/>
      <c r="C6" s="57" t="str">
        <f>'Прайс и заказ'!K24</f>
      </c>
      <c r="D6" s="58" t="s">
        <v>87</v>
      </c>
      <c r="E6" s="56"/>
      <c r="F6" s="57" t="str">
        <f>'Прайс и заказ'!K25</f>
      </c>
      <c r="G6" s="58" t="s">
        <v>88</v>
      </c>
      <c r="H6" s="56"/>
      <c r="I6" s="59" t="str">
        <f>'Прайс и заказ'!K26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96</v>
      </c>
      <c r="G8" s="60" t="s">
        <v>23</v>
      </c>
      <c r="H8" s="60" t="s">
        <v>24</v>
      </c>
      <c r="I8" s="60" t="s">
        <v>5</v>
      </c>
      <c r="J8" s="40" t="s">
        <v>89</v>
      </c>
      <c r="L8" s="40" t="s">
        <v>91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заказ'!$N$7:$N$22,0)+6,0)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заказ'!$N$7:$N$22,0)+6,0)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заказ'!$N$7:$N$22,0)+6,0)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заказ'!$N$7:$N$22,0)+6,0)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заказ'!$N$7:$N$22,0)+6,0)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заказ'!$N$7:$N$22,0)+6,0)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заказ'!$N$7:$N$22,0)+6,0)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заказ'!$N$7:$N$22,0)+6,0)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заказ'!$N$7:$N$22,0)+6,0)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заказ'!$N$7:$N$22,0)+6,0)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заказ'!$N$7:$N$22,0)+6,0)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заказ'!$N$7:$N$22,0)+6,0)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заказ'!$N$7:$N$22,0)+6,0)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заказ'!$N$7:$N$22,0)+6,0)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заказ'!$N$7:$N$22,0)+6,0)</f>
      </c>
      <c r="L23" t="str">
        <f>IF($J23=0,"",IF(INDEX('Прайс и заказ'!Q:Q,$J23)="","",INDEX('Прайс и заказ'!Q:Q,$J23)))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23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97</v>
      </c>
    </row>
    <row r="2" spans="1:6">
      <c r="A2" t="s">
        <v>98</v>
      </c>
    </row>
    <row r="3" spans="1:6">
      <c r="A3" t="s">
        <v>99</v>
      </c>
    </row>
    <row r="4" spans="1:6">
      <c r="A4" t="s">
        <v>100</v>
      </c>
    </row>
    <row r="5" spans="1:6">
      <c r="A5" t="s">
        <v>101</v>
      </c>
      <c r="B5" t="s">
        <v>102</v>
      </c>
      <c r="C5" t="s">
        <v>103</v>
      </c>
      <c r="D5" t="s">
        <v>104</v>
      </c>
    </row>
    <row r="6" spans="1:6">
      <c r="A6" t="s">
        <v>105</v>
      </c>
      <c r="B6" t="s">
        <v>106</v>
      </c>
      <c r="C6" t="s">
        <v>107</v>
      </c>
      <c r="D6" t="s">
        <v>108</v>
      </c>
      <c r="E6" t="s">
        <v>109</v>
      </c>
      <c r="F6" t="s">
        <v>110</v>
      </c>
    </row>
    <row r="7" spans="1:6">
      <c r="A7" t="s">
        <v>111</v>
      </c>
      <c r="B7">
        <v>6</v>
      </c>
      <c r="C7" t="s">
        <v>112</v>
      </c>
      <c r="D7" t="s">
        <v>113</v>
      </c>
      <c r="E7" t="s">
        <v>114</v>
      </c>
      <c r="F7" t="s">
        <v>115</v>
      </c>
    </row>
    <row r="8" spans="1:6">
      <c r="A8" t="s">
        <v>116</v>
      </c>
      <c r="B8">
        <v>8</v>
      </c>
      <c r="C8" t="s">
        <v>117</v>
      </c>
      <c r="D8" t="s">
        <v>118</v>
      </c>
      <c r="E8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2026-10-01T19:57:58+04:00</dcterms:created>
  <dcterms:modified xsi:type="dcterms:W3CDTF">2026-10-01T19:57:58+04:00</dcterms:modified>
  <dc:title>Прайс-лист LavrPack — Распродажа — Корзины</dc:title>
  <dc:description>Сформировано на www.lavrpack.ru 01.10.2026 19:57</dc:description>
  <dc:subject/>
  <cp:keywords/>
  <cp:category/>
</cp:coreProperties>
</file>