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заказ'!$A$1:$I$24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<sst xmlns="http://schemas.openxmlformats.org/spreadsheetml/2006/main" uniqueCount="129">
  <si>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 xml:space="preserve">   ·   Прайс-лист «Распродажа — Сумочки и пакеты»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</si>
  <si>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</si>
  <si>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</si>
  <si>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</si>
  <si>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</si>
  <si>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</si>
  <si>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</si>
  <si>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20:32</t>
  </si>
  <si>
    <t>Категория</t>
  </si>
  <si>
    <t>Распродажа — Сумочки и пакеты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</si>
  <si>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</si>
  <si>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</si>
  <si>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</si>
  <si>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</si>
  <si>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</si>
  <si>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</si>
  <si>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</si>
  <si>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</si>
  <si>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</si>
  <si>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</si>
  <si>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</si>
  <si>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</si>
  <si>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</si>
  <si>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</si>
  <si>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</si>
  <si>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Сумочки и пакеты — 16 поз.</t>
  </si>
  <si>
    <t>4b3422c7-9017-11ee-a8ad-00e01a6800eb#6da50bbe-9017-11ee-a8ad-00e01a6800eb</t>
  </si>
  <si>
    <t>105198</t>
  </si>
  <si>
    <t>Конус 12,5*4*45см, Голубой</t>
  </si>
  <si>
    <t>https://www.lavrpack.ru/local/templates/phoenix_v1/images_cache/thumbs/71381fff15b382ba1abc10b8843219a4.webp?v=1790845066</t>
  </si>
  <si>
    <t>4b3422c7-9017-11ee-a8ad-00e01a6800eb#5a0b3733-9017-11ee-a8ad-00e01a6800eb</t>
  </si>
  <si>
    <t>Конус 12,5*4*45см, Светло-серый</t>
  </si>
  <si>
    <t>https://www.lavrpack.ru/local/templates/phoenix_v1/images_cache/thumbs/859ddf8a363fdfc70f61445f758466ee.webp?v=1790845066</t>
  </si>
  <si>
    <t>0cb9dace-7f2b-11ec-b73f-0018e40a3af2</t>
  </si>
  <si>
    <t>45015</t>
  </si>
  <si>
    <t>Конус для цветов(пластик)</t>
  </si>
  <si>
    <t>Китай</t>
  </si>
  <si>
    <t>с ручкой D17см.H50см</t>
  </si>
  <si>
    <t>https://www.lavrpack.ru/local/templates/phoenix_v1/images_cache/thumbs/4e0020b9344d914691c7ef62d0e3ff91.webp?v=1790845065</t>
  </si>
  <si>
    <t>e898a47a-7f2b-11ec-b73f-0018e40a3af2</t>
  </si>
  <si>
    <t>64546</t>
  </si>
  <si>
    <t>Пакет</t>
  </si>
  <si>
    <t>матовый 13×10×15см.Красный</t>
  </si>
  <si>
    <t>https://www.lavrpack.ru/local/templates/phoenix_v1/images_cache/thumbs/1401a1ebede607ec597db1eabe94f5c5.webp?v=1790845066</t>
  </si>
  <si>
    <t>18cd6034-7f2f-11ec-b73f-0018e40a3af2</t>
  </si>
  <si>
    <t>64548</t>
  </si>
  <si>
    <t>матовый 13×10×15см.Тиффани</t>
  </si>
  <si>
    <t>https://www.lavrpack.ru/local/templates/phoenix_v1/images_cache/thumbs/906e1cd9374d6f31fc0ad866d8d4ccd5.webp?v=1790800902</t>
  </si>
  <si>
    <t>e818fdcd-7f2c-11ec-b73f-0018e40a3af2</t>
  </si>
  <si>
    <t>64530</t>
  </si>
  <si>
    <t>матовый 13×13×15см.Красный</t>
  </si>
  <si>
    <t>https://www.lavrpack.ru/local/templates/phoenix_v1/images_cache/thumbs/b570a3d36ab7cdc0eb1f85c6a8e2376f.webp?v=1790845066</t>
  </si>
  <si>
    <t>3784496f-7f2c-11ec-b73f-0018e40a3af2</t>
  </si>
  <si>
    <t>64532</t>
  </si>
  <si>
    <t>матовый 13×13×15см.Тиффани</t>
  </si>
  <si>
    <t>https://www.lavrpack.ru/local/templates/phoenix_v1/images_cache/thumbs/a94240330dfd9dd568e30285d7d32551.webp?v=1790845065</t>
  </si>
  <si>
    <t>ee204847-7f2c-11ec-b73f-0018e40a3af2</t>
  </si>
  <si>
    <t>64536</t>
  </si>
  <si>
    <t>матовый 21×11×14см.Тиффани</t>
  </si>
  <si>
    <t>https://www.lavrpack.ru/local/templates/phoenix_v1/images_cache/thumbs/c36fa636bfe27e81aabd8344fe5ad0a4.webp?v=1790845066</t>
  </si>
  <si>
    <t>ee204858-7f2c-11ec-b73f-0018e40a3af2</t>
  </si>
  <si>
    <t>64458</t>
  </si>
  <si>
    <t>Пакет с пласт.ручками</t>
  </si>
  <si>
    <t>"Бордовый"трапеция 13×9,5×15,3см</t>
  </si>
  <si>
    <t>https://www.lavrpack.ru/local/templates/phoenix_v1/images_cache/thumbs/7e5be8ae94d23b609c90fec64369b766.webp?v=1790845066</t>
  </si>
  <si>
    <t>ee20485b-7f2c-11ec-b73f-0018e40a3af2</t>
  </si>
  <si>
    <t>64457</t>
  </si>
  <si>
    <t>"Бордовый"трапеция 17×11,5×20см</t>
  </si>
  <si>
    <t>https://www.lavrpack.ru/local/templates/phoenix_v1/images_cache/thumbs/589411970d61db6e94d60bedeb534c11.webp?v=1790845066</t>
  </si>
  <si>
    <t>f590fc79-a8f4-11f0-ab48-22344d083d2c#9ea42894-4d32-11f1-ab50-22344d083d2c</t>
  </si>
  <si>
    <t>115390</t>
  </si>
  <si>
    <t>Черный</t>
  </si>
  <si>
    <t>"Горошек" 23×18×24см</t>
  </si>
  <si>
    <t>упак</t>
  </si>
  <si>
    <t>https://www.lavrpack.ru/local/templates/phoenix_v1/images_cache/thumbs/02b1bbb44359b1cd2ae6d2de368dc8e1.webp?v=1790800902</t>
  </si>
  <si>
    <t>f590fc79-a8f4-11f0-ab48-22344d083d2c#0a33ae00-a8f5-11f0-ab48-22344d083d2c</t>
  </si>
  <si>
    <t>Белый</t>
  </si>
  <si>
    <t>https://www.lavrpack.ru/local/templates/phoenix_v1/images_cache/thumbs/c5c5209fd79f57896f92238970996d84.webp?v=1790800902</t>
  </si>
  <si>
    <t>b7b0fad5-76da-11ed-bb4b-00e01a6800eb</t>
  </si>
  <si>
    <t>77684</t>
  </si>
  <si>
    <t>белый</t>
  </si>
  <si>
    <t>"Горошек" 24см×12см×26см</t>
  </si>
  <si>
    <t>https://www.lavrpack.ru/local/templates/phoenix_v1/images_cache/thumbs/26c77b3c27754c0baf14607a5fbe8f7f.webp?v=1790845065</t>
  </si>
  <si>
    <t>052378f2-a8f1-11f0-ab48-22344d083d2c#19339c55-a8f1-11f0-ab48-22344d083d2c</t>
  </si>
  <si>
    <t>115389</t>
  </si>
  <si>
    <t>"Горошек" 26×13×35см</t>
  </si>
  <si>
    <t>https://www.lavrpack.ru/local/templates/phoenix_v1/images_cache/thumbs/c2ff577ec782fa4f044c685b6db152c1.webp?v=1790800902</t>
  </si>
  <si>
    <t>32eb783a-b6bc-11ee-baea-00e01a6800eb#49ff8fa2-b6bc-11ee-baea-00e01a6800eb</t>
  </si>
  <si>
    <t>105699</t>
  </si>
  <si>
    <t>"Горошек" 29×15×42.5см</t>
  </si>
  <si>
    <t>https://www.lavrpack.ru/local/templates/phoenix_v1/images_cache/thumbs/4967932053d7d55a3965032b9a8787b0.webp?v=1790800902</t>
  </si>
  <si>
    <t>a4314b41-7f2d-11ec-b73f-0018e40a3af2</t>
  </si>
  <si>
    <t>66232</t>
  </si>
  <si>
    <t>"Зеленый"трапеция 17×12×20см</t>
  </si>
  <si>
    <t>https://www.lavrpack.ru/local/templates/phoenix_v1/images_cache/thumbs/47cae141e62cab1091b43ff2e010a3e3.webp?v=1790845065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</si>
  <si>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</si>
  <si>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</si>
  <si>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</si>
  <si>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</si>
  <si>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</si>
  <si>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</si>
  <si>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</si>
  <si>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</si>
  <si>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</si>
  <si>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</si>
  <si>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</si>
  <si>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</si>
  <si>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20:32</t>
  </si>
  <si>
    <t>Тип цены: опт</t>
  </si>
  <si>
    <t>Раздел: Распродажа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</si>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</sst>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ab17f6c071a275672cd99723c58eda72.jpg"/><Relationship Id="rId3" Type="http://schemas.openxmlformats.org/officeDocument/2006/relationships/image" Target="../media/729f53ca30a2686aa98b6b6765323d66.jpg"/><Relationship Id="rId4" Type="http://schemas.openxmlformats.org/officeDocument/2006/relationships/image" Target="../media/1d18f852fcca6dd94497676521ab7d07.jpg"/><Relationship Id="rId5" Type="http://schemas.openxmlformats.org/officeDocument/2006/relationships/image" Target="../media/417894eee4a56f4ac2ac197ca4ec651e.jpg"/><Relationship Id="rId6" Type="http://schemas.openxmlformats.org/officeDocument/2006/relationships/image" Target="../media/87c982ee7e1fdea44e71585e02c7f0ae.jpg"/><Relationship Id="rId7" Type="http://schemas.openxmlformats.org/officeDocument/2006/relationships/image" Target="../media/835fb2dcca72b8149eceb5101e435f8f.jpg"/><Relationship Id="rId8" Type="http://schemas.openxmlformats.org/officeDocument/2006/relationships/image" Target="../media/be8447738274afa8d5dc3588825b0e26.jpg"/><Relationship Id="rId9" Type="http://schemas.openxmlformats.org/officeDocument/2006/relationships/image" Target="../media/3791c1ec4020ed66ac2cc57f1d739c54.jpg"/><Relationship Id="rId10" Type="http://schemas.openxmlformats.org/officeDocument/2006/relationships/image" Target="../media/657e258e0496df9d45fb68b931e31518.jpg"/><Relationship Id="rId11" Type="http://schemas.openxmlformats.org/officeDocument/2006/relationships/image" Target="../media/ea00c214d0dd8fd17d9b22301d665ca1.jpg"/><Relationship Id="rId12" Type="http://schemas.openxmlformats.org/officeDocument/2006/relationships/image" Target="../media/b21acb559fb012091ca774c5eb9ebaac.jpg"/><Relationship Id="rId13" Type="http://schemas.openxmlformats.org/officeDocument/2006/relationships/image" Target="../media/39bf0aae450c3cbb4438a4dc2a3ac729.jpg"/><Relationship Id="rId14" Type="http://schemas.openxmlformats.org/officeDocument/2006/relationships/image" Target="../media/4666eb037dffd2f1cb7d020b56646d81.jpg"/><Relationship Id="rId15" Type="http://schemas.openxmlformats.org/officeDocument/2006/relationships/image" Target="../media/21ea82d7fe66c41ddbc16af52973da2b.jpg"/><Relationship Id="rId16" Type="http://schemas.openxmlformats.org/officeDocument/2006/relationships/image" Target="../media/e7e3238bb4b679b4a4d00691db242b96.jpg"/><Relationship Id="rId17" Type="http://schemas.openxmlformats.org/officeDocument/2006/relationships/image" Target="../media/18ce0e1e00783d56c546bd8c9184ab8a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9</xdr:row>
      <xdr:rowOff>38100</xdr:rowOff>
    </xdr:from>
    <xdr:ext cx="542925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38100</xdr:rowOff>
    </xdr:from>
    <xdr:ext cx="581025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11</xdr:row>
      <xdr:rowOff>38100</xdr:rowOff>
    </xdr:from>
    <xdr:ext cx="5715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12</xdr:row>
      <xdr:rowOff>38100</xdr:rowOff>
    </xdr:from>
    <xdr:ext cx="5715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114300</xdr:rowOff>
    </xdr:from>
    <xdr:ext cx="647700" cy="504825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16</xdr:row>
      <xdr:rowOff>38100</xdr:rowOff>
    </xdr:from>
    <xdr:ext cx="485775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22</xdr:row>
      <xdr:rowOff>38100</xdr:rowOff>
    </xdr:from>
    <xdr:ext cx="40005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4b3422c7-9017-11ee-a8ad-00e01a6800eb%236da50bbe-9017-11ee-a8ad-00e01a6800eb" TargetMode="External"/><Relationship Id="rId_hyperlink_2" Type="http://schemas.openxmlformats.org/officeDocument/2006/relationships/hyperlink" Target="https://www.lavrpack.ru/catalog/?product=4b3422c7-9017-11ee-a8ad-00e01a6800eb%235a0b3733-9017-11ee-a8ad-00e01a6800eb" TargetMode="External"/><Relationship Id="rId_hyperlink_3" Type="http://schemas.openxmlformats.org/officeDocument/2006/relationships/hyperlink" Target="https://www.lavrpack.ru/catalog/?product=0cb9dace-7f2b-11ec-b73f-0018e40a3af2" TargetMode="External"/><Relationship Id="rId_hyperlink_4" Type="http://schemas.openxmlformats.org/officeDocument/2006/relationships/hyperlink" Target="https://www.lavrpack.ru/catalog/?product=e898a47a-7f2b-11ec-b73f-0018e40a3af2" TargetMode="External"/><Relationship Id="rId_hyperlink_5" Type="http://schemas.openxmlformats.org/officeDocument/2006/relationships/hyperlink" Target="https://www.lavrpack.ru/catalog/?product=18cd6034-7f2f-11ec-b73f-0018e40a3af2" TargetMode="External"/><Relationship Id="rId_hyperlink_6" Type="http://schemas.openxmlformats.org/officeDocument/2006/relationships/hyperlink" Target="https://www.lavrpack.ru/catalog/?product=e818fdcd-7f2c-11ec-b73f-0018e40a3af2" TargetMode="External"/><Relationship Id="rId_hyperlink_7" Type="http://schemas.openxmlformats.org/officeDocument/2006/relationships/hyperlink" Target="https://www.lavrpack.ru/catalog/?product=3784496f-7f2c-11ec-b73f-0018e40a3af2" TargetMode="External"/><Relationship Id="rId_hyperlink_8" Type="http://schemas.openxmlformats.org/officeDocument/2006/relationships/hyperlink" Target="https://www.lavrpack.ru/catalog/?product=ee204847-7f2c-11ec-b73f-0018e40a3af2" TargetMode="External"/><Relationship Id="rId_hyperlink_9" Type="http://schemas.openxmlformats.org/officeDocument/2006/relationships/hyperlink" Target="https://www.lavrpack.ru/catalog/?product=ee204858-7f2c-11ec-b73f-0018e40a3af2" TargetMode="External"/><Relationship Id="rId_hyperlink_10" Type="http://schemas.openxmlformats.org/officeDocument/2006/relationships/hyperlink" Target="https://www.lavrpack.ru/catalog/?product=ee20485b-7f2c-11ec-b73f-0018e40a3af2" TargetMode="External"/><Relationship Id="rId_hyperlink_11" Type="http://schemas.openxmlformats.org/officeDocument/2006/relationships/hyperlink" Target="https://www.lavrpack.ru/catalog/?product=f590fc79-a8f4-11f0-ab48-22344d083d2c%239ea42894-4d32-11f1-ab50-22344d083d2c" TargetMode="External"/><Relationship Id="rId_hyperlink_12" Type="http://schemas.openxmlformats.org/officeDocument/2006/relationships/hyperlink" Target="https://www.lavrpack.ru/catalog/?product=f590fc79-a8f4-11f0-ab48-22344d083d2c%230a33ae00-a8f5-11f0-ab48-22344d083d2c" TargetMode="External"/><Relationship Id="rId_hyperlink_13" Type="http://schemas.openxmlformats.org/officeDocument/2006/relationships/hyperlink" Target="https://www.lavrpack.ru/catalog/?product=b7b0fad5-76da-11ed-bb4b-00e01a6800eb" TargetMode="External"/><Relationship Id="rId_hyperlink_14" Type="http://schemas.openxmlformats.org/officeDocument/2006/relationships/hyperlink" Target="https://www.lavrpack.ru/catalog/?product=052378f2-a8f1-11f0-ab48-22344d083d2c%2319339c55-a8f1-11f0-ab48-22344d083d2c" TargetMode="External"/><Relationship Id="rId_hyperlink_15" Type="http://schemas.openxmlformats.org/officeDocument/2006/relationships/hyperlink" Target="https://www.lavrpack.ru/catalog/?product=32eb783a-b6bc-11ee-baea-00e01a6800eb%2349ff8fa2-b6bc-11ee-baea-00e01a6800eb" TargetMode="External"/><Relationship Id="rId_hyperlink_16" Type="http://schemas.openxmlformats.org/officeDocument/2006/relationships/hyperlink" Target="https://www.lavrpack.ru/catalog/?product=a4314b41-7f2d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27"/>
  <sheetViews>
    <sheetView tabSelected="1" workbookViewId="0" showGridLines="true" showRowColHeaders="1">
      <pane ySplit="6" activePane="bottomLeft" state="frozen" topLeftCell="A7"/>
      <selection pane="bottomLeft" activeCell="M7" sqref="M7:M23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IF($G$3="","",SUMPRODUCT(--ISNUMBER(SEARCH($G$3,$B$7:$B$23&amp;" "&amp;$C$7:$C$23&amp;" "&amp;$D$7:$D$23&amp;" "&amp;$E$7:$E$23)))&amp;"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98</v>
      </c>
      <c r="P6" s="40" t="s">
        <v>99</v>
      </c>
      <c r="Q6" s="40" t="s">
        <v>100</v>
      </c>
      <c r="R6" s="40" t="s">
        <v>101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/>
      <c r="F8" s="19"/>
      <c r="G8" s="20">
        <v>1.0</v>
      </c>
      <c r="H8" s="21"/>
      <c r="I8" s="21">
        <v>72.0</v>
      </c>
      <c r="J8" s="22">
        <v>14.0</v>
      </c>
      <c r="K8" s="50"/>
      <c r="L8" s="21" t="str">
        <f>IF(K8&gt;0,K8*I8,"")</f>
      </c>
      <c r="M8" s="52"/>
      <c r="N8" t="str">
        <f>IF(K8&gt;0,COUNTIF($K$7:K8,"&gt;0"),"")</f>
      </c>
      <c r="O8" t="s">
        <v>29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31</v>
      </c>
      <c r="D9" s="17"/>
      <c r="E9" s="17"/>
      <c r="F9" s="19"/>
      <c r="G9" s="20">
        <v>1.0</v>
      </c>
      <c r="H9" s="21"/>
      <c r="I9" s="21">
        <v>72.0</v>
      </c>
      <c r="J9" s="22">
        <v>16.0</v>
      </c>
      <c r="K9" s="50"/>
      <c r="L9" s="21" t="str">
        <f>IF(K9&gt;0,K9*I9,"")</f>
      </c>
      <c r="M9" s="52"/>
      <c r="N9" t="str">
        <f>IF(K9&gt;0,COUNTIF($K$7:K9,"&gt;0"),"")</f>
      </c>
      <c r="O9" t="s">
        <v>32</v>
      </c>
      <c r="P9" t="s">
        <v>30</v>
      </c>
      <c r="Q9" t="s">
        <v>30</v>
      </c>
    </row>
    <row r="10" spans="1:18" customHeight="1" ht="58">
      <c r="A10" s="16"/>
      <c r="B10" s="18" t="s">
        <v>34</v>
      </c>
      <c r="C10" s="17" t="s">
        <v>35</v>
      </c>
      <c r="D10" s="17" t="s">
        <v>36</v>
      </c>
      <c r="E10" s="17" t="s">
        <v>37</v>
      </c>
      <c r="F10" s="19"/>
      <c r="G10" s="20">
        <v>1.0</v>
      </c>
      <c r="H10" s="21"/>
      <c r="I10" s="21">
        <v>55.0</v>
      </c>
      <c r="J10" s="22">
        <v>62.0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38</v>
      </c>
      <c r="P10" t="s">
        <v>33</v>
      </c>
      <c r="Q10" t="s">
        <v>33</v>
      </c>
    </row>
    <row r="11" spans="1:18" customHeight="1" ht="58">
      <c r="A11" s="16"/>
      <c r="B11" s="18" t="s">
        <v>40</v>
      </c>
      <c r="C11" s="17" t="s">
        <v>41</v>
      </c>
      <c r="D11" s="17" t="s">
        <v>36</v>
      </c>
      <c r="E11" s="17" t="s">
        <v>42</v>
      </c>
      <c r="F11" s="19"/>
      <c r="G11" s="20">
        <v>1.0</v>
      </c>
      <c r="H11" s="21"/>
      <c r="I11" s="21">
        <v>51.0</v>
      </c>
      <c r="J11" s="22">
        <v>5.0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43</v>
      </c>
      <c r="P11" t="s">
        <v>39</v>
      </c>
      <c r="Q11" t="s">
        <v>39</v>
      </c>
    </row>
    <row r="12" spans="1:18" customHeight="1" ht="58">
      <c r="A12" s="16"/>
      <c r="B12" s="18" t="s">
        <v>45</v>
      </c>
      <c r="C12" s="17" t="s">
        <v>41</v>
      </c>
      <c r="D12" s="17" t="s">
        <v>36</v>
      </c>
      <c r="E12" s="17" t="s">
        <v>46</v>
      </c>
      <c r="F12" s="19"/>
      <c r="G12" s="20">
        <v>1.0</v>
      </c>
      <c r="H12" s="21"/>
      <c r="I12" s="21">
        <v>51.0</v>
      </c>
      <c r="J12" s="22">
        <v>3.0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47</v>
      </c>
      <c r="P12" t="s">
        <v>44</v>
      </c>
      <c r="Q12" t="s">
        <v>44</v>
      </c>
    </row>
    <row r="13" spans="1:18" customHeight="1" ht="58">
      <c r="A13" s="16"/>
      <c r="B13" s="18" t="s">
        <v>49</v>
      </c>
      <c r="C13" s="17" t="s">
        <v>41</v>
      </c>
      <c r="D13" s="17" t="s">
        <v>36</v>
      </c>
      <c r="E13" s="17" t="s">
        <v>50</v>
      </c>
      <c r="F13" s="19"/>
      <c r="G13" s="20">
        <v>1.0</v>
      </c>
      <c r="H13" s="21"/>
      <c r="I13" s="21">
        <v>66.0</v>
      </c>
      <c r="J13" s="22">
        <v>4.0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51</v>
      </c>
      <c r="P13" t="s">
        <v>48</v>
      </c>
      <c r="Q13" t="s">
        <v>48</v>
      </c>
    </row>
    <row r="14" spans="1:18" customHeight="1" ht="58">
      <c r="A14" s="16"/>
      <c r="B14" s="18" t="s">
        <v>53</v>
      </c>
      <c r="C14" s="17" t="s">
        <v>41</v>
      </c>
      <c r="D14" s="17" t="s">
        <v>36</v>
      </c>
      <c r="E14" s="17" t="s">
        <v>54</v>
      </c>
      <c r="F14" s="19"/>
      <c r="G14" s="20">
        <v>1.0</v>
      </c>
      <c r="H14" s="21"/>
      <c r="I14" s="21">
        <v>66.0</v>
      </c>
      <c r="J14" s="22">
        <v>74.0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55</v>
      </c>
      <c r="P14" t="s">
        <v>52</v>
      </c>
      <c r="Q14" t="s">
        <v>52</v>
      </c>
    </row>
    <row r="15" spans="1:18" customHeight="1" ht="58">
      <c r="A15" s="16"/>
      <c r="B15" s="18" t="s">
        <v>57</v>
      </c>
      <c r="C15" s="17" t="s">
        <v>41</v>
      </c>
      <c r="D15" s="17" t="s">
        <v>36</v>
      </c>
      <c r="E15" s="17" t="s">
        <v>58</v>
      </c>
      <c r="F15" s="19"/>
      <c r="G15" s="20">
        <v>1.0</v>
      </c>
      <c r="H15" s="21"/>
      <c r="I15" s="21">
        <v>47.0</v>
      </c>
      <c r="J15" s="22">
        <v>40.0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59</v>
      </c>
      <c r="P15" t="s">
        <v>56</v>
      </c>
      <c r="Q15" t="s">
        <v>56</v>
      </c>
    </row>
    <row r="16" spans="1:18" customHeight="1" ht="58">
      <c r="A16" s="16"/>
      <c r="B16" s="18" t="s">
        <v>61</v>
      </c>
      <c r="C16" s="17" t="s">
        <v>62</v>
      </c>
      <c r="D16" s="17" t="s">
        <v>36</v>
      </c>
      <c r="E16" s="17" t="s">
        <v>63</v>
      </c>
      <c r="F16" s="19"/>
      <c r="G16" s="20">
        <v>1.0</v>
      </c>
      <c r="H16" s="21"/>
      <c r="I16" s="21">
        <v>44.0</v>
      </c>
      <c r="J16" s="22">
        <v>99.0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64</v>
      </c>
      <c r="P16" t="s">
        <v>60</v>
      </c>
      <c r="Q16" t="s">
        <v>60</v>
      </c>
    </row>
    <row r="17" spans="1:18" customHeight="1" ht="58">
      <c r="A17" s="16"/>
      <c r="B17" s="18" t="s">
        <v>66</v>
      </c>
      <c r="C17" s="17" t="s">
        <v>62</v>
      </c>
      <c r="D17" s="17" t="s">
        <v>36</v>
      </c>
      <c r="E17" s="17" t="s">
        <v>67</v>
      </c>
      <c r="F17" s="19"/>
      <c r="G17" s="20">
        <v>1.0</v>
      </c>
      <c r="H17" s="21"/>
      <c r="I17" s="21">
        <v>47.0</v>
      </c>
      <c r="J17" s="22">
        <v>251.0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68</v>
      </c>
      <c r="P17" t="s">
        <v>65</v>
      </c>
      <c r="Q17" t="s">
        <v>65</v>
      </c>
    </row>
    <row r="18" spans="1:18" customHeight="1" ht="58">
      <c r="A18" s="16"/>
      <c r="B18" s="18" t="s">
        <v>70</v>
      </c>
      <c r="C18" s="17" t="s">
        <v>62</v>
      </c>
      <c r="D18" s="17" t="s">
        <v>71</v>
      </c>
      <c r="E18" s="17" t="s">
        <v>72</v>
      </c>
      <c r="F18" s="19" t="s">
        <v>73</v>
      </c>
      <c r="G18" s="20">
        <v>10.0</v>
      </c>
      <c r="H18" s="21"/>
      <c r="I18" s="21">
        <v>65.0</v>
      </c>
      <c r="J18" s="22">
        <v>169.0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74</v>
      </c>
      <c r="P18" t="s">
        <v>69</v>
      </c>
      <c r="Q18" t="s">
        <v>69</v>
      </c>
    </row>
    <row r="19" spans="1:18" customHeight="1" ht="58">
      <c r="A19" s="16"/>
      <c r="B19" s="18" t="s">
        <v>70</v>
      </c>
      <c r="C19" s="17" t="s">
        <v>62</v>
      </c>
      <c r="D19" s="17" t="s">
        <v>76</v>
      </c>
      <c r="E19" s="17" t="s">
        <v>72</v>
      </c>
      <c r="F19" s="19" t="s">
        <v>73</v>
      </c>
      <c r="G19" s="20">
        <v>10.0</v>
      </c>
      <c r="H19" s="21"/>
      <c r="I19" s="21">
        <v>95.0</v>
      </c>
      <c r="J19" s="22">
        <v>110.0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77</v>
      </c>
      <c r="P19" t="s">
        <v>75</v>
      </c>
      <c r="Q19" t="s">
        <v>75</v>
      </c>
    </row>
    <row r="20" spans="1:18" customHeight="1" ht="58">
      <c r="A20" s="16"/>
      <c r="B20" s="18" t="s">
        <v>79</v>
      </c>
      <c r="C20" s="17" t="s">
        <v>62</v>
      </c>
      <c r="D20" s="17" t="s">
        <v>80</v>
      </c>
      <c r="E20" s="17" t="s">
        <v>81</v>
      </c>
      <c r="F20" s="19" t="s">
        <v>73</v>
      </c>
      <c r="G20" s="20">
        <v>10.0</v>
      </c>
      <c r="H20" s="21"/>
      <c r="I20" s="21">
        <v>68.0</v>
      </c>
      <c r="J20" s="22">
        <v>45.0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82</v>
      </c>
      <c r="P20" t="s">
        <v>78</v>
      </c>
      <c r="Q20" t="s">
        <v>78</v>
      </c>
    </row>
    <row r="21" spans="1:18" customHeight="1" ht="58">
      <c r="A21" s="16"/>
      <c r="B21" s="18" t="s">
        <v>84</v>
      </c>
      <c r="C21" s="17" t="s">
        <v>62</v>
      </c>
      <c r="D21" s="17" t="s">
        <v>71</v>
      </c>
      <c r="E21" s="17" t="s">
        <v>85</v>
      </c>
      <c r="F21" s="19" t="s">
        <v>73</v>
      </c>
      <c r="G21" s="20">
        <v>10.0</v>
      </c>
      <c r="H21" s="21"/>
      <c r="I21" s="21">
        <v>81.0</v>
      </c>
      <c r="J21" s="22">
        <v>96.0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86</v>
      </c>
      <c r="P21" t="s">
        <v>83</v>
      </c>
      <c r="Q21" t="s">
        <v>83</v>
      </c>
    </row>
    <row r="22" spans="1:18" customHeight="1" ht="58">
      <c r="A22" s="16"/>
      <c r="B22" s="18" t="s">
        <v>88</v>
      </c>
      <c r="C22" s="17" t="s">
        <v>62</v>
      </c>
      <c r="D22" s="17" t="s">
        <v>71</v>
      </c>
      <c r="E22" s="17" t="s">
        <v>89</v>
      </c>
      <c r="F22" s="19"/>
      <c r="G22" s="20">
        <v>1.0</v>
      </c>
      <c r="H22" s="21"/>
      <c r="I22" s="21">
        <v>109.0</v>
      </c>
      <c r="J22" s="22">
        <v>57.0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90</v>
      </c>
      <c r="P22" t="s">
        <v>87</v>
      </c>
      <c r="Q22" t="s">
        <v>87</v>
      </c>
    </row>
    <row r="23" spans="1:18" customHeight="1" ht="58">
      <c r="A23" s="16"/>
      <c r="B23" s="18" t="s">
        <v>92</v>
      </c>
      <c r="C23" s="17" t="s">
        <v>62</v>
      </c>
      <c r="D23" s="17" t="s">
        <v>36</v>
      </c>
      <c r="E23" s="17" t="s">
        <v>93</v>
      </c>
      <c r="F23" s="19"/>
      <c r="G23" s="20">
        <v>1.0</v>
      </c>
      <c r="H23" s="21"/>
      <c r="I23" s="21">
        <v>47.0</v>
      </c>
      <c r="J23" s="22">
        <v>2.0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94</v>
      </c>
      <c r="P23" t="s">
        <v>91</v>
      </c>
      <c r="Q23" t="s">
        <v>91</v>
      </c>
    </row>
    <row r="25" spans="1:18">
      <c r="I25" s="30" t="s">
        <v>95</v>
      </c>
      <c r="J25" s="33"/>
      <c r="K25" s="36" t="str">
        <f>COUNTIF(K7:K23,"&gt;0")</f>
      </c>
    </row>
    <row r="26" spans="1:18">
      <c r="I26" s="31" t="s">
        <v>96</v>
      </c>
      <c r="J26" s="34"/>
      <c r="K26" s="37" t="str">
        <f>SUM(K7:K23)</f>
      </c>
    </row>
    <row r="27" spans="1:18">
      <c r="I27" s="32" t="s">
        <v>97</v>
      </c>
      <c r="J27" s="35"/>
      <c r="K27" s="38" t="str">
        <f>SUM(L7:L23)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25:J25"/>
    <mergeCell ref="I26:J26"/>
    <mergeCell ref="I27:J27"/>
    <mergeCell ref="G5:I5"/>
  </mergeCells>
  <conditionalFormatting sqref="A7:M23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23">
    <cfRule type="expression" dxfId="2" priority="3">
      <formula>AND($K7&gt;$J7,$K7&gt;0)</formula>
    </cfRule>
  </conditionalFormatting>
  <dataValidations count="3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7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2:K23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18:K21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4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102</v>
      </c>
    </row>
    <row r="2" spans="1:12" customHeight="1" ht="26">
      <c r="A2" s="54" t="s">
        <v>103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104</v>
      </c>
      <c r="B6" s="56"/>
      <c r="C6" s="57" t="str">
        <f>'Прайс и заказ'!K25</f>
      </c>
      <c r="D6" s="58" t="s">
        <v>96</v>
      </c>
      <c r="E6" s="56"/>
      <c r="F6" s="57" t="str">
        <f>'Прайс и заказ'!K26</f>
      </c>
      <c r="G6" s="58" t="s">
        <v>97</v>
      </c>
      <c r="H6" s="56"/>
      <c r="I6" s="59" t="str">
        <f>'Прайс и заказ'!K27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105</v>
      </c>
      <c r="G8" s="60" t="s">
        <v>23</v>
      </c>
      <c r="H8" s="60" t="s">
        <v>24</v>
      </c>
      <c r="I8" s="60" t="s">
        <v>5</v>
      </c>
      <c r="J8" s="40" t="s">
        <v>98</v>
      </c>
      <c r="L8" s="40" t="s">
        <v>100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заказ'!$N$7:$N$23,0)+6,0)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заказ'!$N$7:$N$23,0)+6,0)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заказ'!$N$7:$N$23,0)+6,0)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заказ'!$N$7:$N$23,0)+6,0)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заказ'!$N$7:$N$23,0)+6,0)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заказ'!$N$7:$N$23,0)+6,0)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заказ'!$N$7:$N$23,0)+6,0)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заказ'!$N$7:$N$23,0)+6,0)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заказ'!$N$7:$N$23,0)+6,0)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заказ'!$N$7:$N$23,0)+6,0)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заказ'!$N$7:$N$23,0)+6,0)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заказ'!$N$7:$N$23,0)+6,0)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заказ'!$N$7:$N$23,0)+6,0)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заказ'!$N$7:$N$23,0)+6,0)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заказ'!$N$7:$N$23,0)+6,0)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заказ'!$N$7:$N$23,0)+6,0)</f>
      </c>
      <c r="L24" t="str">
        <f>IF($J24=0,"",IF(INDEX('Прайс и заказ'!Q:Q,$J24)="","",INDEX('Прайс и заказ'!Q:Q,$J24)))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24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106</v>
      </c>
    </row>
    <row r="2" spans="1:6">
      <c r="A2" t="s">
        <v>107</v>
      </c>
    </row>
    <row r="3" spans="1:6">
      <c r="A3" t="s">
        <v>108</v>
      </c>
    </row>
    <row r="4" spans="1:6">
      <c r="A4" t="s">
        <v>109</v>
      </c>
    </row>
    <row r="5" spans="1:6">
      <c r="A5" t="s">
        <v>110</v>
      </c>
      <c r="B5" t="s">
        <v>111</v>
      </c>
      <c r="C5" t="s">
        <v>112</v>
      </c>
      <c r="D5" t="s">
        <v>113</v>
      </c>
    </row>
    <row r="6" spans="1:6">
      <c r="A6" t="s">
        <v>114</v>
      </c>
      <c r="B6" t="s">
        <v>115</v>
      </c>
      <c r="C6" t="s">
        <v>116</v>
      </c>
      <c r="D6" t="s">
        <v>117</v>
      </c>
      <c r="E6" t="s">
        <v>118</v>
      </c>
      <c r="F6" t="s">
        <v>119</v>
      </c>
    </row>
    <row r="7" spans="1:6">
      <c r="A7" t="s">
        <v>120</v>
      </c>
      <c r="B7">
        <v>6</v>
      </c>
      <c r="C7" t="s">
        <v>121</v>
      </c>
      <c r="D7" t="s">
        <v>122</v>
      </c>
      <c r="E7" t="s">
        <v>123</v>
      </c>
      <c r="F7" t="s">
        <v>124</v>
      </c>
    </row>
    <row r="8" spans="1:6">
      <c r="A8" t="s">
        <v>125</v>
      </c>
      <c r="B8">
        <v>8</v>
      </c>
      <c r="C8" t="s">
        <v>126</v>
      </c>
      <c r="D8" t="s">
        <v>127</v>
      </c>
      <c r="E8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2026-10-01T20:32:18+04:00</dcterms:created>
  <dcterms:modified xsi:type="dcterms:W3CDTF">2026-10-01T20:32:18+04:00</dcterms:modified>
  <dc:title>Прайс-лист LavrPack — Распродажа — Сумочки и пакеты</dc:title>
  <dc:description>Сформировано на www.lavrpack.ru 01.10.2026 20:32</dc:description>
  <dc:subject/>
  <cp:keywords/>
  <cp:category/>
</cp:coreProperties>
</file>