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<sst xmlns="http://schemas.openxmlformats.org/spreadsheetml/2006/main" uniqueCount="93">
  <si>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 xml:space="preserve">   ·   Прайс-лист «Расходные материалы — Клей и клеевые пистолеты»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</si>
  <si>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</si>
  <si>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</si>
  <si>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</si>
  <si>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</si>
  <si>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</si>
  <si>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</si>
  <si>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19:25</t>
  </si>
  <si>
    <t>Категория</t>
  </si>
  <si>
    <t>Расходные материалы — Клей и клеевые пистолеты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</si>
  <si>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</si>
  <si>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</si>
  <si>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</si>
  <si>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</si>
  <si>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</si>
  <si>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</si>
  <si>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</si>
  <si>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</si>
  <si>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</si>
  <si>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</si>
  <si>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</si>
  <si>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</si>
  <si>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</si>
  <si>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</si>
  <si>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</si>
  <si>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Клей и клеевые пистолеты — 6 поз.</t>
  </si>
  <si>
    <t>b3526661-0c4c-11ef-9f05-00e01a6800eb</t>
  </si>
  <si>
    <t>107546</t>
  </si>
  <si>
    <t>Клеевой пистолет</t>
  </si>
  <si>
    <t>15/25W., Китай</t>
  </si>
  <si>
    <t>7мм,</t>
  </si>
  <si>
    <t>https://www.lavrpack.ru/local/templates/phoenix_v1/images_cache/thumbs/dadd168d45f4779b5d293bf7c3b362cf.webp?v=1790809999</t>
  </si>
  <si>
    <t>05fe5129-0c4d-11ef-9f05-00e01a6800eb</t>
  </si>
  <si>
    <t>107547</t>
  </si>
  <si>
    <t>60-100W., Китай</t>
  </si>
  <si>
    <t>11мм,</t>
  </si>
  <si>
    <t>https://www.lavrpack.ru/local/templates/phoenix_v1/images_cache/thumbs/a463b83ed6ebc1fc19f30090c2e82cf3.webp?v=1790809999</t>
  </si>
  <si>
    <t>167ee5f9-fcc2-11ee-9f05-00e01a6800eb</t>
  </si>
  <si>
    <t>107274</t>
  </si>
  <si>
    <t>Клеевой пистолет малый 240V 20W</t>
  </si>
  <si>
    <t>https://www.lavrpack.ru/local/templates/phoenix_v1/images_cache/thumbs/f6c65e582f43c53d51f839bbfecaa0e8.webp?v=1790861700</t>
  </si>
  <si>
    <t>8cbe6a11-7f2a-11ec-b73f-0018e40a3af2</t>
  </si>
  <si>
    <t>32489</t>
  </si>
  <si>
    <t>Клеевой термопистолет</t>
  </si>
  <si>
    <t>Китай</t>
  </si>
  <si>
    <t>S-802</t>
  </si>
  <si>
    <t>https://www.lavrpack.ru/local/templates/phoenix_v1/images_cache/thumbs/96eb42a670c7240264f803d066e7ea12.webp?v=1790861700</t>
  </si>
  <si>
    <t>55d96371-7f2a-11ec-b73f-0018e40a3af2</t>
  </si>
  <si>
    <t>10638</t>
  </si>
  <si>
    <t>Стержень клеевой</t>
  </si>
  <si>
    <t>прозр., Китай</t>
  </si>
  <si>
    <t>д/пистолета Д7мм</t>
  </si>
  <si>
    <t>упак</t>
  </si>
  <si>
    <t>https://www.lavrpack.ru/local/templates/phoenix_v1/images_cache/thumbs/a560a47334e7818b3472523aa8c304a5.webp?v=1790861700</t>
  </si>
  <si>
    <t>7a5e70b1-7f2a-11ec-b73f-0018e40a3af2</t>
  </si>
  <si>
    <t>12446</t>
  </si>
  <si>
    <t>Россия</t>
  </si>
  <si>
    <t>д/пистолета Д11мм прозр</t>
  </si>
  <si>
    <t>https://www.lavrpack.ru/local/templates/phoenix_v1/images_cache/thumbs/eb3ab3cee6926c9ff17b7784745d354b.webp?v=1790861700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</si>
  <si>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</si>
  <si>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</si>
  <si>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</si>
  <si>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</si>
  <si>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</si>
  <si>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</si>
  <si>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</si>
  <si>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</si>
  <si>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</si>
  <si>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</si>
  <si>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</si>
  <si>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</si>
  <si>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19:25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</si>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</sst>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c5228040cc32fd0217e2d80189190b2.jpg"/><Relationship Id="rId3" Type="http://schemas.openxmlformats.org/officeDocument/2006/relationships/image" Target="../media/d02ec5c6ee37956a3ebe15a7d9836536.jpg"/><Relationship Id="rId4" Type="http://schemas.openxmlformats.org/officeDocument/2006/relationships/image" Target="../media/517b2a743563c903aa00ddd03b6b15c6.jpg"/><Relationship Id="rId5" Type="http://schemas.openxmlformats.org/officeDocument/2006/relationships/image" Target="../media/7c484918d99d54ab6676d90e6007bcd1.jpg"/><Relationship Id="rId6" Type="http://schemas.openxmlformats.org/officeDocument/2006/relationships/image" Target="../media/c0ab1daf60daee7db11dceed23a1707f.jpg"/><Relationship Id="rId7" Type="http://schemas.openxmlformats.org/officeDocument/2006/relationships/image" Target="../media/ee5b2f336186d223ee0c8f10eb2fc5c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7</xdr:row>
      <xdr:rowOff>38100</xdr:rowOff>
    </xdr:from>
    <xdr:ext cx="600075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85725</xdr:rowOff>
    </xdr:from>
    <xdr:ext cx="647700" cy="561975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3526661-0c4c-11ef-9f05-00e01a6800eb" TargetMode="External"/><Relationship Id="rId_hyperlink_2" Type="http://schemas.openxmlformats.org/officeDocument/2006/relationships/hyperlink" Target="https://www.lavrpack.ru/catalog/?product=05fe5129-0c4d-11ef-9f05-00e01a6800eb" TargetMode="External"/><Relationship Id="rId_hyperlink_3" Type="http://schemas.openxmlformats.org/officeDocument/2006/relationships/hyperlink" Target="https://www.lavrpack.ru/catalog/?product=167ee5f9-fcc2-11ee-9f05-00e01a6800eb" TargetMode="External"/><Relationship Id="rId_hyperlink_4" Type="http://schemas.openxmlformats.org/officeDocument/2006/relationships/hyperlink" Target="https://www.lavrpack.ru/catalog/?product=8cbe6a11-7f2a-11ec-b73f-0018e40a3af2" TargetMode="External"/><Relationship Id="rId_hyperlink_5" Type="http://schemas.openxmlformats.org/officeDocument/2006/relationships/hyperlink" Target="https://www.lavrpack.ru/catalog/?product=55d96371-7f2a-11ec-b73f-0018e40a3af2" TargetMode="External"/><Relationship Id="rId_hyperlink_6" Type="http://schemas.openxmlformats.org/officeDocument/2006/relationships/hyperlink" Target="https://www.lavrpack.ru/catalog/?product=7a5e70b1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7"/>
  <sheetViews>
    <sheetView tabSelected="1" workbookViewId="0" showGridLines="true" showRowColHeaders="1">
      <pane ySplit="6" activePane="bottomLeft" state="frozen" topLeftCell="A7"/>
      <selection pane="bottomLeft" activeCell="M7" sqref="M7:M1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IF($G$3="","",SUMPRODUCT(--ISNUMBER(SEARCH($G$3,$B$7:$B$13&amp;" "&amp;$C$7:$C$13&amp;" "&amp;$D$7:$D$13&amp;" "&amp;$E$7:$E$13)))&amp;"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62</v>
      </c>
      <c r="P6" s="40" t="s">
        <v>63</v>
      </c>
      <c r="Q6" s="40" t="s">
        <v>64</v>
      </c>
      <c r="R6" s="40" t="s">
        <v>65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428.0</v>
      </c>
      <c r="J8" s="22">
        <v>150.0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35</v>
      </c>
      <c r="F9" s="19"/>
      <c r="G9" s="20">
        <v>1.0</v>
      </c>
      <c r="H9" s="21"/>
      <c r="I9" s="21">
        <v>954.0</v>
      </c>
      <c r="J9" s="22">
        <v>136.0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39</v>
      </c>
      <c r="D10" s="17"/>
      <c r="E10" s="17"/>
      <c r="F10" s="19"/>
      <c r="G10" s="20">
        <v>1.0</v>
      </c>
      <c r="H10" s="21"/>
      <c r="I10" s="21">
        <v>335.0</v>
      </c>
      <c r="J10" s="22">
        <v>154.0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37</v>
      </c>
      <c r="Q10" t="s">
        <v>37</v>
      </c>
    </row>
    <row r="11" spans="1:18" customHeight="1" ht="58">
      <c r="A11" s="16"/>
      <c r="B11" s="18" t="s">
        <v>42</v>
      </c>
      <c r="C11" s="17" t="s">
        <v>43</v>
      </c>
      <c r="D11" s="17" t="s">
        <v>44</v>
      </c>
      <c r="E11" s="17" t="s">
        <v>45</v>
      </c>
      <c r="F11" s="19"/>
      <c r="G11" s="20">
        <v>1.0</v>
      </c>
      <c r="H11" s="21"/>
      <c r="I11" s="21">
        <v>763.0</v>
      </c>
      <c r="J11" s="22">
        <v>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46</v>
      </c>
      <c r="P11" t="s">
        <v>41</v>
      </c>
      <c r="Q11" t="s">
        <v>41</v>
      </c>
    </row>
    <row r="12" spans="1:18" customHeight="1" ht="58">
      <c r="A12" s="16"/>
      <c r="B12" s="18" t="s">
        <v>48</v>
      </c>
      <c r="C12" s="17" t="s">
        <v>49</v>
      </c>
      <c r="D12" s="17" t="s">
        <v>50</v>
      </c>
      <c r="E12" s="17" t="s">
        <v>51</v>
      </c>
      <c r="F12" s="19" t="s">
        <v>52</v>
      </c>
      <c r="G12" s="20">
        <v>50.0</v>
      </c>
      <c r="H12" s="21"/>
      <c r="I12" s="21">
        <v>14.0</v>
      </c>
      <c r="J12" s="22">
        <v>3352.0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53</v>
      </c>
      <c r="P12" t="s">
        <v>47</v>
      </c>
      <c r="Q12" t="s">
        <v>47</v>
      </c>
    </row>
    <row r="13" spans="1:18" customHeight="1" ht="58">
      <c r="A13" s="16"/>
      <c r="B13" s="18" t="s">
        <v>55</v>
      </c>
      <c r="C13" s="17" t="s">
        <v>49</v>
      </c>
      <c r="D13" s="17" t="s">
        <v>56</v>
      </c>
      <c r="E13" s="17" t="s">
        <v>57</v>
      </c>
      <c r="F13" s="19" t="s">
        <v>52</v>
      </c>
      <c r="G13" s="20">
        <v>35.0</v>
      </c>
      <c r="H13" s="21"/>
      <c r="I13" s="21">
        <v>24.0</v>
      </c>
      <c r="J13" s="22">
        <v>1844.0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58</v>
      </c>
      <c r="P13" t="s">
        <v>54</v>
      </c>
      <c r="Q13" t="s">
        <v>54</v>
      </c>
    </row>
    <row r="15" spans="1:18">
      <c r="I15" s="30" t="s">
        <v>59</v>
      </c>
      <c r="J15" s="33"/>
      <c r="K15" s="36" t="str">
        <f>COUNTIF(K7:K13,"&gt;0")</f>
      </c>
    </row>
    <row r="16" spans="1:18">
      <c r="I16" s="31" t="s">
        <v>60</v>
      </c>
      <c r="J16" s="34"/>
      <c r="K16" s="37" t="str">
        <f>SUM(K7:K13)</f>
      </c>
    </row>
    <row r="17" spans="1:18">
      <c r="I17" s="32" t="s">
        <v>61</v>
      </c>
      <c r="J17" s="35"/>
      <c r="K17" s="38" t="str">
        <f>SUM(L7:L13)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5:J15"/>
    <mergeCell ref="I16:J16"/>
    <mergeCell ref="I17:J17"/>
    <mergeCell ref="G5:I5"/>
  </mergeCells>
  <conditionalFormatting sqref="A7:M1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3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5 упак" sqref="K1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0 упак" sqref="K12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66</v>
      </c>
    </row>
    <row r="2" spans="1:12" customHeight="1" ht="26">
      <c r="A2" s="54" t="s">
        <v>67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68</v>
      </c>
      <c r="B6" s="56"/>
      <c r="C6" s="57" t="str">
        <f>'Прайс и заказ'!K15</f>
      </c>
      <c r="D6" s="58" t="s">
        <v>60</v>
      </c>
      <c r="E6" s="56"/>
      <c r="F6" s="57" t="str">
        <f>'Прайс и заказ'!K16</f>
      </c>
      <c r="G6" s="58" t="s">
        <v>61</v>
      </c>
      <c r="H6" s="56"/>
      <c r="I6" s="59" t="str">
        <f>'Прайс и заказ'!K17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69</v>
      </c>
      <c r="G8" s="60" t="s">
        <v>23</v>
      </c>
      <c r="H8" s="60" t="s">
        <v>24</v>
      </c>
      <c r="I8" s="60" t="s">
        <v>5</v>
      </c>
      <c r="J8" s="40" t="s">
        <v>62</v>
      </c>
      <c r="L8" s="40" t="s">
        <v>64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заказ'!$N$7:$N$13,0)+6,0)</f>
      </c>
      <c r="L14" t="str">
        <f>IF($J14=0,"",IF(INDEX('Прайс и заказ'!Q:Q,$J14)="","",INDEX('Прайс и заказ'!Q:Q,$J14)))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70</v>
      </c>
    </row>
    <row r="2" spans="1:6">
      <c r="A2" t="s">
        <v>71</v>
      </c>
    </row>
    <row r="3" spans="1:6">
      <c r="A3" t="s">
        <v>72</v>
      </c>
    </row>
    <row r="4" spans="1:6">
      <c r="A4" t="s">
        <v>73</v>
      </c>
    </row>
    <row r="5" spans="1:6">
      <c r="A5" t="s">
        <v>74</v>
      </c>
      <c r="B5" t="s">
        <v>75</v>
      </c>
      <c r="C5" t="s">
        <v>76</v>
      </c>
      <c r="D5" t="s">
        <v>77</v>
      </c>
    </row>
    <row r="6" spans="1: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83</v>
      </c>
    </row>
    <row r="7" spans="1:6">
      <c r="A7" t="s">
        <v>84</v>
      </c>
      <c r="B7">
        <v>6</v>
      </c>
      <c r="C7" t="s">
        <v>85</v>
      </c>
      <c r="D7" t="s">
        <v>86</v>
      </c>
      <c r="E7" t="s">
        <v>87</v>
      </c>
      <c r="F7" t="s">
        <v>88</v>
      </c>
    </row>
    <row r="8" spans="1:6">
      <c r="A8" t="s">
        <v>89</v>
      </c>
      <c r="B8">
        <v>8</v>
      </c>
      <c r="C8" t="s">
        <v>90</v>
      </c>
      <c r="D8" t="s">
        <v>91</v>
      </c>
      <c r="E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2026-10-01T19:25:30+04:00</dcterms:created>
  <dcterms:modified xsi:type="dcterms:W3CDTF">2026-10-01T19:25:30+04:00</dcterms:modified>
  <dc:title>Прайс-лист LavrPack — Расходные материалы — Клей и клеевые пистолеты</dc:title>
  <dc:description>Сформировано на www.lavrpack.ru 01.10.2026 19:25</dc:description>
  <dc:subject/>
  <cp:keywords/>
  <cp:category/>
</cp:coreProperties>
</file>