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заказ'!$A$1:$I$19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<sst xmlns="http://schemas.openxmlformats.org/spreadsheetml/2006/main" uniqueCount="108">
  <si>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 xml:space="preserve">   ·   Прайс-лист «Расходные материалы — Проволока»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</si>
  <si>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</si>
  <si>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</si>
  <si>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</si>
  <si>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</si>
  <si>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</si>
  <si>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</si>
  <si>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20:35</t>
  </si>
  <si>
    <t>Категория</t>
  </si>
  <si>
    <t>Расходные материалы — Проволока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</si>
  <si>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</si>
  <si>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</si>
  <si>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</si>
  <si>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</si>
  <si>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</si>
  <si>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</si>
  <si>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</si>
  <si>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</si>
  <si>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</si>
  <si>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</si>
  <si>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</si>
  <si>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</si>
  <si>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</si>
  <si>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</si>
  <si>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</si>
  <si>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Проволока — 11 поз.</t>
  </si>
  <si>
    <t>6cfa28c5-7f2e-11ec-b73f-0018e40a3af2</t>
  </si>
  <si>
    <t>9863</t>
  </si>
  <si>
    <t>Бонсайная проволока</t>
  </si>
  <si>
    <t>в ассортим. , Россия</t>
  </si>
  <si>
    <t>0,2 мм×10м</t>
  </si>
  <si>
    <t>https://www.lavrpack.ru/local/templates/phoenix_v1/images_cache/thumbs/fa983b4fa8b71886ec85fe25cd29bf7b.webp?v=1790861700</t>
  </si>
  <si>
    <t>92bb82ce-7f2a-11ec-b73f-0018e40a3af2</t>
  </si>
  <si>
    <t>21632</t>
  </si>
  <si>
    <t>Бонсайная проволока плоская</t>
  </si>
  <si>
    <t>5мм×1мм×5м</t>
  </si>
  <si>
    <t>https://www.lavrpack.ru/local/templates/phoenix_v1/images_cache/thumbs/cd265a43fef4a12b402aab6989ec3a6b.webp?v=1790809999</t>
  </si>
  <si>
    <t>06b974fa-7f84-11ed-bb4b-00e01a6800eb</t>
  </si>
  <si>
    <t>77826</t>
  </si>
  <si>
    <t>Проволока</t>
  </si>
  <si>
    <t>для цветов 0,6мм×1кг</t>
  </si>
  <si>
    <t>https://www.lavrpack.ru/local/templates/phoenix_v1/images_cache/thumbs/faa2c75403e7910c65fdc83c30b1515e.webp?v=1790809999</t>
  </si>
  <si>
    <t>4883e25c-7f85-11ed-bb4b-00e01a6800eb</t>
  </si>
  <si>
    <t>77828</t>
  </si>
  <si>
    <t>для цветов 0,7мм×1кг</t>
  </si>
  <si>
    <t>https://www.lavrpack.ru/local/templates/phoenix_v1/images_cache/thumbs/fe2f254d6bd1de1a5649b36373cba9ba.webp?v=1790809999</t>
  </si>
  <si>
    <t>0d250928-7f85-11ed-bb4b-00e01a6800eb</t>
  </si>
  <si>
    <t>77827</t>
  </si>
  <si>
    <t>для цветов 0,8мм×1кг</t>
  </si>
  <si>
    <t>https://www.lavrpack.ru/local/templates/phoenix_v1/images_cache/thumbs/8cf0b98c53555552e6511c987d0ee268.webp?v=1790809999</t>
  </si>
  <si>
    <t>6b58ec2f-7f85-11ed-bb4b-00e01a6800eb</t>
  </si>
  <si>
    <t>77830</t>
  </si>
  <si>
    <t>для цветов 0,9мм×1кг</t>
  </si>
  <si>
    <t>https://www.lavrpack.ru/local/templates/phoenix_v1/images_cache/thumbs/5ea92df9e4c3e346e815f8d5c8f796fb.webp?v=1790809999</t>
  </si>
  <si>
    <t>12cf7b36-7f86-11ed-bb4b-00e01a6800eb</t>
  </si>
  <si>
    <t>77832</t>
  </si>
  <si>
    <t>для цветов 1,0мм×1кг</t>
  </si>
  <si>
    <t>https://www.lavrpack.ru/local/templates/phoenix_v1/images_cache/thumbs/0422db0f8fcd2a6aa284846d30721870.webp?v=1790809999</t>
  </si>
  <si>
    <t>f7d83937-3544-11ee-a5bc-00e01a6800eb</t>
  </si>
  <si>
    <t>103484</t>
  </si>
  <si>
    <t>для цветов 1,1мм×1кг</t>
  </si>
  <si>
    <t>https://www.lavrpack.ru/local/templates/phoenix_v1/images_cache/thumbs/59ec02ccea790c1fe2ca12f0b58297f0.webp?v=1790809999</t>
  </si>
  <si>
    <t>133a6dbe-3545-11ee-a5bc-00e01a6800eb</t>
  </si>
  <si>
    <t>103485</t>
  </si>
  <si>
    <t>для цветов 1,2мм×1кг</t>
  </si>
  <si>
    <t>https://www.lavrpack.ru/local/templates/phoenix_v1/images_cache/thumbs/715038898769e65da7aedb63658b18fe.webp?v=1790809999</t>
  </si>
  <si>
    <t>84f32634-0c38-11ef-9f05-00e01a6800eb</t>
  </si>
  <si>
    <t>107534</t>
  </si>
  <si>
    <t>Проволока для цветов 40см*0,7</t>
  </si>
  <si>
    <t>1,0мм</t>
  </si>
  <si>
    <t>7a8fd29c-9335-11ee-a8ad-00e01a6800eb</t>
  </si>
  <si>
    <t>105270</t>
  </si>
  <si>
    <t>Проволока для цветов 40см*0.8</t>
  </si>
  <si>
    <t>1,1мм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</si>
  <si>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</si>
  <si>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</si>
  <si>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</si>
  <si>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</si>
  <si>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</si>
  <si>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</si>
  <si>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</si>
  <si>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</si>
  <si>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</si>
  <si>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</si>
  <si>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</si>
  <si>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</si>
  <si>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20:35</t>
  </si>
  <si>
    <t>Тип цены: опт</t>
  </si>
  <si>
    <t>Раздел: Расходные материалы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</si>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</sst>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072c88bb7c95209a68447a88f8c406e6.jpg"/><Relationship Id="rId3" Type="http://schemas.openxmlformats.org/officeDocument/2006/relationships/image" Target="../media/2f4fc6c533a5fc2c952c9758d82f917a.jpg"/><Relationship Id="rId4" Type="http://schemas.openxmlformats.org/officeDocument/2006/relationships/image" Target="../media/f796b757cf9993917e1ce68a4fc6b92b.jpg"/><Relationship Id="rId5" Type="http://schemas.openxmlformats.org/officeDocument/2006/relationships/image" Target="../media/6fc098cd7b0c08a43a4b2e522f0534d6.jpg"/><Relationship Id="rId6" Type="http://schemas.openxmlformats.org/officeDocument/2006/relationships/image" Target="../media/1ce1f0b14e8a77bfd285bdcad85c58ad.jpg"/><Relationship Id="rId7" Type="http://schemas.openxmlformats.org/officeDocument/2006/relationships/image" Target="../media/19ee48e958786f9e9a07c4a1ba7d0028.jpg"/><Relationship Id="rId8" Type="http://schemas.openxmlformats.org/officeDocument/2006/relationships/image" Target="../media/1e6fbc33c8b86acc19dfcf165f34553c.jpg"/><Relationship Id="rId9" Type="http://schemas.openxmlformats.org/officeDocument/2006/relationships/image" Target="../media/2914d044306c53d54d4af0aaf5c9f160.jpg"/><Relationship Id="rId10" Type="http://schemas.openxmlformats.org/officeDocument/2006/relationships/image" Target="../media/0434b0deddadcc138045c0a4e87e4b43.jpg"/><Relationship Id="rId11" Type="http://schemas.openxmlformats.org/officeDocument/2006/relationships/image" Target="../media/6d5ce3741f087877c8b69ae735716fc9.jpg"/><Relationship Id="rId12" Type="http://schemas.openxmlformats.org/officeDocument/2006/relationships/image" Target="../media/6d5ce3741f087877c8b69ae735716fc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6cfa28c5-7f2e-11ec-b73f-0018e40a3af2" TargetMode="External"/><Relationship Id="rId_hyperlink_2" Type="http://schemas.openxmlformats.org/officeDocument/2006/relationships/hyperlink" Target="https://www.lavrpack.ru/catalog/?product=92bb82ce-7f2a-11ec-b73f-0018e40a3af2" TargetMode="External"/><Relationship Id="rId_hyperlink_3" Type="http://schemas.openxmlformats.org/officeDocument/2006/relationships/hyperlink" Target="https://www.lavrpack.ru/catalog/?product=06b974fa-7f84-11ed-bb4b-00e01a6800eb" TargetMode="External"/><Relationship Id="rId_hyperlink_4" Type="http://schemas.openxmlformats.org/officeDocument/2006/relationships/hyperlink" Target="https://www.lavrpack.ru/catalog/?product=4883e25c-7f85-11ed-bb4b-00e01a6800eb" TargetMode="External"/><Relationship Id="rId_hyperlink_5" Type="http://schemas.openxmlformats.org/officeDocument/2006/relationships/hyperlink" Target="https://www.lavrpack.ru/catalog/?product=0d250928-7f85-11ed-bb4b-00e01a6800eb" TargetMode="External"/><Relationship Id="rId_hyperlink_6" Type="http://schemas.openxmlformats.org/officeDocument/2006/relationships/hyperlink" Target="https://www.lavrpack.ru/catalog/?product=6b58ec2f-7f85-11ed-bb4b-00e01a6800eb" TargetMode="External"/><Relationship Id="rId_hyperlink_7" Type="http://schemas.openxmlformats.org/officeDocument/2006/relationships/hyperlink" Target="https://www.lavrpack.ru/catalog/?product=12cf7b36-7f86-11ed-bb4b-00e01a6800eb" TargetMode="External"/><Relationship Id="rId_hyperlink_8" Type="http://schemas.openxmlformats.org/officeDocument/2006/relationships/hyperlink" Target="https://www.lavrpack.ru/catalog/?product=f7d83937-3544-11ee-a5bc-00e01a6800eb" TargetMode="External"/><Relationship Id="rId_hyperlink_9" Type="http://schemas.openxmlformats.org/officeDocument/2006/relationships/hyperlink" Target="https://www.lavrpack.ru/catalog/?product=133a6dbe-3545-11ee-a5bc-00e01a6800eb" TargetMode="External"/><Relationship Id="rId_hyperlink_10" Type="http://schemas.openxmlformats.org/officeDocument/2006/relationships/hyperlink" Target="https://www.lavrpack.ru/catalog/?product=84f32634-0c38-11ef-9f05-00e01a6800eb" TargetMode="External"/><Relationship Id="rId_hyperlink_11" Type="http://schemas.openxmlformats.org/officeDocument/2006/relationships/hyperlink" Target="https://www.lavrpack.ru/catalog/?product=7a8fd29c-9335-11ee-a8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22"/>
  <sheetViews>
    <sheetView tabSelected="1" workbookViewId="0" showGridLines="true" showRowColHeaders="1">
      <pane ySplit="6" activePane="bottomLeft" state="frozen" topLeftCell="A7"/>
      <selection pane="bottomLeft" activeCell="M7" sqref="M7:M1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IF($G$3="","",SUMPRODUCT(--ISNUMBER(SEARCH($G$3,$B$7:$B$18&amp;" "&amp;$C$7:$C$18&amp;" "&amp;$D$7:$D$18&amp;" "&amp;$E$7:$E$18)))&amp;"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77</v>
      </c>
      <c r="P6" s="40" t="s">
        <v>78</v>
      </c>
      <c r="Q6" s="40" t="s">
        <v>79</v>
      </c>
      <c r="R6" s="40" t="s">
        <v>80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54.0</v>
      </c>
      <c r="J8" s="22">
        <v>3030.0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34</v>
      </c>
      <c r="D9" s="17" t="s">
        <v>29</v>
      </c>
      <c r="E9" s="17" t="s">
        <v>35</v>
      </c>
      <c r="F9" s="19"/>
      <c r="G9" s="20">
        <v>1.0</v>
      </c>
      <c r="H9" s="21"/>
      <c r="I9" s="21">
        <v>116.0</v>
      </c>
      <c r="J9" s="22">
        <v>1704.0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32</v>
      </c>
      <c r="Q9" t="s">
        <v>32</v>
      </c>
    </row>
    <row r="10" spans="1:18" customHeight="1" ht="58">
      <c r="A10" s="16"/>
      <c r="B10" s="18" t="s">
        <v>38</v>
      </c>
      <c r="C10" s="17" t="s">
        <v>39</v>
      </c>
      <c r="D10" s="17"/>
      <c r="E10" s="17" t="s">
        <v>40</v>
      </c>
      <c r="F10" s="19"/>
      <c r="G10" s="20">
        <v>1.0</v>
      </c>
      <c r="H10" s="21"/>
      <c r="I10" s="21">
        <v>505.0</v>
      </c>
      <c r="J10" s="22">
        <v>129.0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41</v>
      </c>
      <c r="P10" t="s">
        <v>37</v>
      </c>
      <c r="Q10" t="s">
        <v>37</v>
      </c>
    </row>
    <row r="11" spans="1:18" customHeight="1" ht="58">
      <c r="A11" s="16"/>
      <c r="B11" s="18" t="s">
        <v>43</v>
      </c>
      <c r="C11" s="17" t="s">
        <v>39</v>
      </c>
      <c r="D11" s="17"/>
      <c r="E11" s="17" t="s">
        <v>44</v>
      </c>
      <c r="F11" s="19"/>
      <c r="G11" s="20">
        <v>1.0</v>
      </c>
      <c r="H11" s="21"/>
      <c r="I11" s="21">
        <v>505.0</v>
      </c>
      <c r="J11" s="22">
        <v>172.0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45</v>
      </c>
      <c r="P11" t="s">
        <v>42</v>
      </c>
      <c r="Q11" t="s">
        <v>42</v>
      </c>
    </row>
    <row r="12" spans="1:18" customHeight="1" ht="58">
      <c r="A12" s="16"/>
      <c r="B12" s="18" t="s">
        <v>47</v>
      </c>
      <c r="C12" s="17" t="s">
        <v>39</v>
      </c>
      <c r="D12" s="17"/>
      <c r="E12" s="17" t="s">
        <v>48</v>
      </c>
      <c r="F12" s="19"/>
      <c r="G12" s="20">
        <v>1.0</v>
      </c>
      <c r="H12" s="21"/>
      <c r="I12" s="21">
        <v>505.0</v>
      </c>
      <c r="J12" s="22">
        <v>151.0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49</v>
      </c>
      <c r="P12" t="s">
        <v>46</v>
      </c>
      <c r="Q12" t="s">
        <v>46</v>
      </c>
    </row>
    <row r="13" spans="1:18" customHeight="1" ht="58">
      <c r="A13" s="16"/>
      <c r="B13" s="18" t="s">
        <v>51</v>
      </c>
      <c r="C13" s="17" t="s">
        <v>39</v>
      </c>
      <c r="D13" s="17"/>
      <c r="E13" s="17" t="s">
        <v>52</v>
      </c>
      <c r="F13" s="19"/>
      <c r="G13" s="20">
        <v>1.0</v>
      </c>
      <c r="H13" s="21"/>
      <c r="I13" s="21">
        <v>505.0</v>
      </c>
      <c r="J13" s="22">
        <v>295.0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53</v>
      </c>
      <c r="P13" t="s">
        <v>50</v>
      </c>
      <c r="Q13" t="s">
        <v>50</v>
      </c>
    </row>
    <row r="14" spans="1:18" customHeight="1" ht="58">
      <c r="A14" s="16"/>
      <c r="B14" s="18" t="s">
        <v>55</v>
      </c>
      <c r="C14" s="17" t="s">
        <v>39</v>
      </c>
      <c r="D14" s="17"/>
      <c r="E14" s="17" t="s">
        <v>56</v>
      </c>
      <c r="F14" s="19"/>
      <c r="G14" s="20">
        <v>1.0</v>
      </c>
      <c r="H14" s="21"/>
      <c r="I14" s="21">
        <v>505.0</v>
      </c>
      <c r="J14" s="22">
        <v>299.0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57</v>
      </c>
      <c r="P14" t="s">
        <v>54</v>
      </c>
      <c r="Q14" t="s">
        <v>54</v>
      </c>
    </row>
    <row r="15" spans="1:18" customHeight="1" ht="58">
      <c r="A15" s="16"/>
      <c r="B15" s="18" t="s">
        <v>59</v>
      </c>
      <c r="C15" s="17" t="s">
        <v>39</v>
      </c>
      <c r="D15" s="17"/>
      <c r="E15" s="17" t="s">
        <v>60</v>
      </c>
      <c r="F15" s="19"/>
      <c r="G15" s="20">
        <v>1.0</v>
      </c>
      <c r="H15" s="21"/>
      <c r="I15" s="21">
        <v>505.0</v>
      </c>
      <c r="J15" s="22">
        <v>130.0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61</v>
      </c>
      <c r="P15" t="s">
        <v>58</v>
      </c>
      <c r="Q15" t="s">
        <v>58</v>
      </c>
    </row>
    <row r="16" spans="1:18" customHeight="1" ht="58">
      <c r="A16" s="16"/>
      <c r="B16" s="18" t="s">
        <v>63</v>
      </c>
      <c r="C16" s="17" t="s">
        <v>39</v>
      </c>
      <c r="D16" s="17"/>
      <c r="E16" s="17" t="s">
        <v>64</v>
      </c>
      <c r="F16" s="19"/>
      <c r="G16" s="20">
        <v>1.0</v>
      </c>
      <c r="H16" s="21"/>
      <c r="I16" s="21">
        <v>505.0</v>
      </c>
      <c r="J16" s="22">
        <v>229.0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65</v>
      </c>
      <c r="P16" t="s">
        <v>62</v>
      </c>
      <c r="Q16" t="s">
        <v>62</v>
      </c>
    </row>
    <row r="17" spans="1:18" customHeight="1" ht="58">
      <c r="A17" s="16"/>
      <c r="B17" s="18" t="s">
        <v>67</v>
      </c>
      <c r="C17" s="17" t="s">
        <v>68</v>
      </c>
      <c r="D17" s="17"/>
      <c r="E17" s="17" t="s">
        <v>69</v>
      </c>
      <c r="F17" s="19"/>
      <c r="G17" s="20">
        <v>1.0</v>
      </c>
      <c r="H17" s="21"/>
      <c r="I17" s="21">
        <v>393.0</v>
      </c>
      <c r="J17" s="22">
        <v>5.0</v>
      </c>
      <c r="K17" s="50"/>
      <c r="L17" s="21" t="str">
        <f>IF(K17&gt;0,K17*I17,"")</f>
      </c>
      <c r="M17" s="52"/>
      <c r="N17" t="str">
        <f>IF(K17&gt;0,COUNTIF($K$7:K17,"&gt;0"),"")</f>
      </c>
      <c r="P17" t="s">
        <v>66</v>
      </c>
      <c r="Q17" t="s">
        <v>66</v>
      </c>
    </row>
    <row r="18" spans="1:18" customHeight="1" ht="58">
      <c r="A18" s="16"/>
      <c r="B18" s="18" t="s">
        <v>71</v>
      </c>
      <c r="C18" s="17" t="s">
        <v>72</v>
      </c>
      <c r="D18" s="17"/>
      <c r="E18" s="17" t="s">
        <v>73</v>
      </c>
      <c r="F18" s="19"/>
      <c r="G18" s="20">
        <v>1.0</v>
      </c>
      <c r="H18" s="21"/>
      <c r="I18" s="21">
        <v>393.0</v>
      </c>
      <c r="J18" s="22">
        <v>90.0</v>
      </c>
      <c r="K18" s="50"/>
      <c r="L18" s="21" t="str">
        <f>IF(K18&gt;0,K18*I18,"")</f>
      </c>
      <c r="M18" s="52"/>
      <c r="N18" t="str">
        <f>IF(K18&gt;0,COUNTIF($K$7:K18,"&gt;0"),"")</f>
      </c>
      <c r="P18" t="s">
        <v>70</v>
      </c>
      <c r="Q18" t="s">
        <v>70</v>
      </c>
    </row>
    <row r="20" spans="1:18">
      <c r="I20" s="30" t="s">
        <v>74</v>
      </c>
      <c r="J20" s="33"/>
      <c r="K20" s="36" t="str">
        <f>COUNTIF(K7:K18,"&gt;0")</f>
      </c>
    </row>
    <row r="21" spans="1:18">
      <c r="I21" s="31" t="s">
        <v>75</v>
      </c>
      <c r="J21" s="34"/>
      <c r="K21" s="37" t="str">
        <f>SUM(K7:K18)</f>
      </c>
    </row>
    <row r="22" spans="1:18">
      <c r="I22" s="32" t="s">
        <v>76</v>
      </c>
      <c r="J22" s="35"/>
      <c r="K22" s="38" t="str">
        <f>SUM(L7:L18)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20:J20"/>
    <mergeCell ref="I21:J21"/>
    <mergeCell ref="I22:J22"/>
    <mergeCell ref="G5:I5"/>
  </mergeCells>
  <conditionalFormatting sqref="A7:M18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8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81</v>
      </c>
    </row>
    <row r="2" spans="1:12" customHeight="1" ht="26">
      <c r="A2" s="54" t="s">
        <v>82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83</v>
      </c>
      <c r="B6" s="56"/>
      <c r="C6" s="57" t="str">
        <f>'Прайс и заказ'!K20</f>
      </c>
      <c r="D6" s="58" t="s">
        <v>75</v>
      </c>
      <c r="E6" s="56"/>
      <c r="F6" s="57" t="str">
        <f>'Прайс и заказ'!K21</f>
      </c>
      <c r="G6" s="58" t="s">
        <v>76</v>
      </c>
      <c r="H6" s="56"/>
      <c r="I6" s="59" t="str">
        <f>'Прайс и заказ'!K22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84</v>
      </c>
      <c r="G8" s="60" t="s">
        <v>23</v>
      </c>
      <c r="H8" s="60" t="s">
        <v>24</v>
      </c>
      <c r="I8" s="60" t="s">
        <v>5</v>
      </c>
      <c r="J8" s="40" t="s">
        <v>77</v>
      </c>
      <c r="L8" s="40" t="s">
        <v>79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заказ'!$N$7:$N$18,0)+6,0)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заказ'!$N$7:$N$18,0)+6,0)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заказ'!$N$7:$N$18,0)+6,0)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заказ'!$N$7:$N$18,0)+6,0)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заказ'!$N$7:$N$18,0)+6,0)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заказ'!$N$7:$N$18,0)+6,0)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заказ'!$N$7:$N$18,0)+6,0)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заказ'!$N$7:$N$18,0)+6,0)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заказ'!$N$7:$N$18,0)+6,0)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заказ'!$N$7:$N$18,0)+6,0)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заказ'!$N$7:$N$18,0)+6,0)</f>
      </c>
      <c r="L19" t="str">
        <f>IF($J19=0,"",IF(INDEX('Прайс и заказ'!Q:Q,$J19)="","",INDEX('Прайс и заказ'!Q:Q,$J19)))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85</v>
      </c>
    </row>
    <row r="2" spans="1:6">
      <c r="A2" t="s">
        <v>86</v>
      </c>
    </row>
    <row r="3" spans="1:6">
      <c r="A3" t="s">
        <v>87</v>
      </c>
    </row>
    <row r="4" spans="1:6">
      <c r="A4" t="s">
        <v>88</v>
      </c>
    </row>
    <row r="5" spans="1:6">
      <c r="A5" t="s">
        <v>89</v>
      </c>
      <c r="B5" t="s">
        <v>90</v>
      </c>
      <c r="C5" t="s">
        <v>91</v>
      </c>
      <c r="D5" t="s">
        <v>92</v>
      </c>
    </row>
    <row r="6" spans="1:6">
      <c r="A6" t="s">
        <v>93</v>
      </c>
      <c r="B6" t="s">
        <v>94</v>
      </c>
      <c r="C6" t="s">
        <v>95</v>
      </c>
      <c r="D6" t="s">
        <v>96</v>
      </c>
      <c r="E6" t="s">
        <v>97</v>
      </c>
      <c r="F6" t="s">
        <v>98</v>
      </c>
    </row>
    <row r="7" spans="1:6">
      <c r="A7" t="s">
        <v>99</v>
      </c>
      <c r="B7">
        <v>6</v>
      </c>
      <c r="C7" t="s">
        <v>100</v>
      </c>
      <c r="D7" t="s">
        <v>101</v>
      </c>
      <c r="E7" t="s">
        <v>102</v>
      </c>
      <c r="F7" t="s">
        <v>103</v>
      </c>
    </row>
    <row r="8" spans="1:6">
      <c r="A8" t="s">
        <v>104</v>
      </c>
      <c r="B8">
        <v>8</v>
      </c>
      <c r="C8" t="s">
        <v>105</v>
      </c>
      <c r="D8" t="s">
        <v>106</v>
      </c>
      <c r="E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2026-10-01T20:35:30+04:00</dcterms:created>
  <dcterms:modified xsi:type="dcterms:W3CDTF">2026-10-01T20:35:30+04:00</dcterms:modified>
  <dc:title>Прайс-лист LavrPack — Расходные материалы — Проволока</dc:title>
  <dc:description>Сформировано на www.lavrpack.ru 01.10.2026 20:35</dc:description>
  <dc:subject/>
  <cp:keywords/>
  <cp:category/>
</cp:coreProperties>
</file>