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<sst xmlns="http://schemas.openxmlformats.org/spreadsheetml/2006/main" uniqueCount="195">
  <si>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 xml:space="preserve">   ·   Прайс-лист «Товары для праздника»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</si>
  <si>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</si>
  <si>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</si>
  <si>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</si>
  <si>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</si>
  <si>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</si>
  <si>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</si>
  <si>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20:06</t>
  </si>
  <si>
    <t>Категория</t>
  </si>
  <si>
    <t>Товары для праздника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</si>
  <si>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</si>
  <si>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</si>
  <si>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</si>
  <si>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</si>
  <si>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</si>
  <si>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</si>
  <si>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</si>
  <si>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</si>
  <si>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</si>
  <si>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</si>
  <si>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</si>
  <si>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</si>
  <si>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</si>
  <si>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</si>
  <si>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</si>
  <si>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Открытки, наклейки — 15 поз.</t>
  </si>
  <si>
    <t>1ac25cbb-8cc3-11f1-ab51-22344d083d2c</t>
  </si>
  <si>
    <t>119664</t>
  </si>
  <si>
    <t>Бирка, Россия</t>
  </si>
  <si>
    <t>5be8d722-7f2a-11ec-b73f-0018e40a3af2</t>
  </si>
  <si>
    <t>9430</t>
  </si>
  <si>
    <t>Лягушка</t>
  </si>
  <si>
    <t>Россия</t>
  </si>
  <si>
    <t>Набор клеящихся 2см 24шт</t>
  </si>
  <si>
    <t>https://www.lavrpack.ru/local/templates/phoenix_v1/images_cache/thumbs/cc3c587687ee5fbef3a0b9eebcf9b31a.webp?v=1790783984</t>
  </si>
  <si>
    <t>98df30a5-7f2a-11ec-b73f-0018e40a3af2</t>
  </si>
  <si>
    <t>32458</t>
  </si>
  <si>
    <t>Машина</t>
  </si>
  <si>
    <t>Набор клеящихся, Китай</t>
  </si>
  <si>
    <t>https://www.lavrpack.ru/local/templates/phoenix_v1/images_cache/thumbs/66d6abca8a27b4d6487f67b205e2455e.webp?v=1790783984</t>
  </si>
  <si>
    <t>620b6a58-7f2c-11ec-b73f-0018e40a3af2</t>
  </si>
  <si>
    <t>65794</t>
  </si>
  <si>
    <t>Набор открыток</t>
  </si>
  <si>
    <t>"Пожелания" 9,5см×12,5см.(12видов по 8шт.)</t>
  </si>
  <si>
    <t>https://www.lavrpack.ru/local/templates/phoenix_v1/images_cache/thumbs/f40a35547b7f9ae931d797fdc403a94e.webp?v=1790783984</t>
  </si>
  <si>
    <t>b64d19b4-7f2d-11ec-b73f-0018e40a3af2</t>
  </si>
  <si>
    <t>65791</t>
  </si>
  <si>
    <t>"Nice Day" 9,5см×14см.(12видов по 6шт.)</t>
  </si>
  <si>
    <t>https://www.lavrpack.ru/local/templates/phoenix_v1/images_cache/thumbs/4bffe005bf0f957a90503f175ad67cb9.webp?v=1790783984</t>
  </si>
  <si>
    <t>e0b088da-7f2d-11ec-b73f-0018e40a3af2</t>
  </si>
  <si>
    <t>66856</t>
  </si>
  <si>
    <t>Наклейка</t>
  </si>
  <si>
    <t>"Важен каждый миг" 16×9,5см.(набор 6шт.)</t>
  </si>
  <si>
    <t>https://www.lavrpack.ru/local/templates/phoenix_v1/images_cache/thumbs/cc2c9158690514772b293d2827cf6b53.webp?v=1790783984</t>
  </si>
  <si>
    <t>6cfa28d0-7f2e-11ec-b73f-0018e40a3af2</t>
  </si>
  <si>
    <t>12585</t>
  </si>
  <si>
    <t>Открытка</t>
  </si>
  <si>
    <t>Конверт, Россия</t>
  </si>
  <si>
    <t>https://www.lavrpack.ru/local/templates/phoenix_v1/images_cache/thumbs/f429f540956c3ff85f60f16c6bbf4e90.webp?v=1790783984</t>
  </si>
  <si>
    <t>8cbe6a1c-7f2a-11ec-b73f-0018e40a3af2</t>
  </si>
  <si>
    <t>20951</t>
  </si>
  <si>
    <t>Валентинка мал, Россия</t>
  </si>
  <si>
    <t>https://www.lavrpack.ru/local/templates/phoenix_v1/images_cache/thumbs/5f01600cbdb4b143820a21d89c54b859.webp?v=1790783984</t>
  </si>
  <si>
    <t>6cfa28c9-7f2e-11ec-b73f-0018e40a3af2</t>
  </si>
  <si>
    <t>11580</t>
  </si>
  <si>
    <t>Двойная, Россия</t>
  </si>
  <si>
    <t>https://www.lavrpack.ru/local/templates/phoenix_v1/images_cache/thumbs/8616f5da62e1d79fe00de179f78b284f.webp?v=1790783984</t>
  </si>
  <si>
    <t>b8f7e7ea-9ce4-11ef-ab3b-22344d083d2c#c507ed34-9ce4-11ef-ab3b-22344d083d2c</t>
  </si>
  <si>
    <t>110387</t>
  </si>
  <si>
    <t>Открытка крафт, 10,5*7</t>
  </si>
  <si>
    <t>1см</t>
  </si>
  <si>
    <t>https://www.lavrpack.ru/local/templates/phoenix_v1/images_cache/thumbs/e1c11d18dc2f575d61e93beac5eeaee1.webp?v=1790830585</t>
  </si>
  <si>
    <t>b8f7e7ea-9ce4-11ef-ab3b-22344d083d2c#cb69adec-9ce4-11ef-ab3b-22344d083d2c</t>
  </si>
  <si>
    <t>Открытка крафт, 17,4*11см</t>
  </si>
  <si>
    <t>https://www.lavrpack.ru/local/templates/phoenix_v1/images_cache/thumbs/68e5ecdb25cbb9d29572ce930a926166.webp?v=1790830585</t>
  </si>
  <si>
    <t>4922595b-8cc3-11f1-ab51-22344d083d2c</t>
  </si>
  <si>
    <t>119665</t>
  </si>
  <si>
    <t>Открытка, Россия</t>
  </si>
  <si>
    <t>74bb3bbe-7f2b-11ec-b73f-0018e40a3af2</t>
  </si>
  <si>
    <t>43762</t>
  </si>
  <si>
    <t>Пчелки</t>
  </si>
  <si>
    <t>https://www.lavrpack.ru/local/templates/phoenix_v1/images_cache/thumbs/344436874ed1d8477acdb7f0e7dce704.webp?v=1790783984</t>
  </si>
  <si>
    <t>aae39412-7f2a-11ec-b73f-0018e40a3af2</t>
  </si>
  <si>
    <t>32450</t>
  </si>
  <si>
    <t>Смайлик</t>
  </si>
  <si>
    <t>https://www.lavrpack.ru/local/templates/phoenix_v1/images_cache/thumbs/51c1af52b4df6c046bf41d3ab5fb5842.webp?v=1790783984</t>
  </si>
  <si>
    <t>aae39421-7f2a-11ec-b73f-0018e40a3af2</t>
  </si>
  <si>
    <t>32457</t>
  </si>
  <si>
    <t>Hello Kitty</t>
  </si>
  <si>
    <t>https://www.lavrpack.ru/local/templates/phoenix_v1/images_cache/thumbs/3d032fe33696c7682cef137f9bbd5089.webp?v=1790783984</t>
  </si>
  <si>
    <t>Свечи — 8 поз.</t>
  </si>
  <si>
    <t>289d1141-393c-11ef-ab47-22344d083d2c#f4901dec-39c9-11ef-ab48-22344d083d2c</t>
  </si>
  <si>
    <t>108394</t>
  </si>
  <si>
    <t>Свеча ароматическая в стакане (керамика), D8х7см</t>
  </si>
  <si>
    <t>https://www.lavrpack.ru/local/templates/phoenix_v1/images_cache/thumbs/942ff4c2c977601e33a43e91fa89e8e2.webp?v=1790783984</t>
  </si>
  <si>
    <t>289d1141-393c-11ef-ab47-22344d083d2c#6f736eea-39ca-11ef-ab48-22344d083d2c</t>
  </si>
  <si>
    <t>Свеча ароматическая в стакане (керамика), H6,5xD8см (зеленый)</t>
  </si>
  <si>
    <t>https://www.lavrpack.ru/local/templates/phoenix_v1/images_cache/thumbs/9f5b40f19d773a54cadeb55300810769.webp?v=1790783984</t>
  </si>
  <si>
    <t>289d1141-393c-11ef-ab47-22344d083d2c#239aa281-39ca-11ef-ab48-22344d083d2c</t>
  </si>
  <si>
    <t>Свеча ароматическая в стакане (керамика), H10,5xD10</t>
  </si>
  <si>
    <t>(коричневый)</t>
  </si>
  <si>
    <t>5см</t>
  </si>
  <si>
    <t>https://www.lavrpack.ru/local/templates/phoenix_v1/images_cache/thumbs/36b491bb940db32eac9364c788aed11b.webp?v=1790783984</t>
  </si>
  <si>
    <t>1c229038-6471-11ef-ab51-1cfd08767542</t>
  </si>
  <si>
    <t>109106</t>
  </si>
  <si>
    <t>Свеча в стакане (керамика) H6xD10см, цв. в асс.</t>
  </si>
  <si>
    <t>https://www.lavrpack.ru/local/templates/phoenix_v1/images_cache/thumbs/ee768d0ae079d276ee0c7cb4dfe1c5fb.webp?v=1790783984</t>
  </si>
  <si>
    <t>c9b4adf7-6471-11ef-ab51-1cfd08767542#e189ce81-6471-11ef-ab51-1cfd08767542</t>
  </si>
  <si>
    <t>109107</t>
  </si>
  <si>
    <t>Свеча в стакане ароматическая (керамика), H8xD7</t>
  </si>
  <si>
    <t>(розовый)</t>
  </si>
  <si>
    <t>https://www.lavrpack.ru/local/templates/phoenix_v1/images_cache/thumbs/20ba5ccd97a5816f0997fb03d9b3ad62.webp?v=1790830585</t>
  </si>
  <si>
    <t>1425f05e-6473-11ef-ab51-1cfd08767542#3548deb1-6473-11ef-ab51-1cfd08767542</t>
  </si>
  <si>
    <t>109109</t>
  </si>
  <si>
    <t>Свеча в стакане с запахом, 7,5х7см (сирень)</t>
  </si>
  <si>
    <t>https://www.lavrpack.ru/local/templates/phoenix_v1/images_cache/thumbs/1188da6a2aaf134947a3a92edc878f2c.webp?v=1790830585</t>
  </si>
  <si>
    <t>1425f05e-6473-11ef-ab51-1cfd08767542#5a52bb0a-6473-11ef-ab51-1cfd08767542</t>
  </si>
  <si>
    <t>Свеча в стакане с запахом, 7,5х7см (черный кристалл)</t>
  </si>
  <si>
    <t>https://www.lavrpack.ru/local/templates/phoenix_v1/images_cache/thumbs/eaef670b277a63b9c977dd71fc1df712.webp?v=1790830585</t>
  </si>
  <si>
    <t>1425f05e-6473-11ef-ab51-1cfd08767542#6e5b171e-6473-11ef-ab51-1cfd08767542</t>
  </si>
  <si>
    <t>Свеча в стакане с запахом, 7,5х7см (яблоко и корица)</t>
  </si>
  <si>
    <t>https://www.lavrpack.ru/local/templates/phoenix_v1/images_cache/thumbs/5ac8370e559a150b67a03ce291edb9da.webp?v=1790830585</t>
  </si>
  <si>
    <t>Наполнители — 6 поз.</t>
  </si>
  <si>
    <t>8cbe6a14-7f2a-11ec-b73f-0018e40a3af2</t>
  </si>
  <si>
    <t>32563</t>
  </si>
  <si>
    <t>Гидрогель</t>
  </si>
  <si>
    <t>Китай</t>
  </si>
  <si>
    <t>12-1/12-2</t>
  </si>
  <si>
    <t>https://www.lavrpack.ru/local/templates/phoenix_v1/images_cache/thumbs/35d2b67b172bb50ab3379ce06364b852.webp?v=1790783984</t>
  </si>
  <si>
    <t>68132357-7f2a-11ec-b73f-0018e40a3af2</t>
  </si>
  <si>
    <t>10236</t>
  </si>
  <si>
    <t>Волшебные жемчужины, Россия</t>
  </si>
  <si>
    <t>https://www.lavrpack.ru/local/templates/phoenix_v1/images_cache/thumbs/43e9055bfe1bb5fc99b84af1f713f994.webp?v=1790783984</t>
  </si>
  <si>
    <t>92bb82d0-7f2a-11ec-b73f-0018e40a3af2</t>
  </si>
  <si>
    <t>32564</t>
  </si>
  <si>
    <t>Снег 12-3</t>
  </si>
  <si>
    <t>https://www.lavrpack.ru/local/templates/phoenix_v1/images_cache/thumbs/c2c0ba2f8db374224d7170f5a701c87f.webp?v=1790783984</t>
  </si>
  <si>
    <t>85ca520f-080a-11f1-ab4d-22344d083d2c#8d140027-080a-11f1-ab4d-22344d083d2c</t>
  </si>
  <si>
    <t>116952</t>
  </si>
  <si>
    <t>Наполнитель бумажный</t>
  </si>
  <si>
    <t>Россия, Интенсив Шоколад</t>
  </si>
  <si>
    <t>50гр</t>
  </si>
  <si>
    <t>1cf306e9-ddef-11ed-8488-00e01a6800eb#be51290b-ddf0-11ed-8488-00e01a6800eb</t>
  </si>
  <si>
    <t>102203</t>
  </si>
  <si>
    <t>Наполнитель флор.бумажн.</t>
  </si>
  <si>
    <t>Россия, Крафт</t>
  </si>
  <si>
    <t>https://www.lavrpack.ru/local/templates/phoenix_v1/images_cache/thumbs/33d5c0771509980e485ae8f29cc12fc1.webp?v=1790783984</t>
  </si>
  <si>
    <t>fa719a89-7f2a-11ec-b73f-0018e40a3af2</t>
  </si>
  <si>
    <t>48575</t>
  </si>
  <si>
    <t>200 гр</t>
  </si>
  <si>
    <t>https://www.lavrpack.ru/local/templates/phoenix_v1/images_cache/thumbs/b3291cd581debed306196a9cb59a0d53.webp?v=1790783984</t>
  </si>
  <si>
    <t>Блестки — 2 поз.</t>
  </si>
  <si>
    <t>66e328e2-7f2e-11ec-b73f-0018e40a3af2</t>
  </si>
  <si>
    <t>9055</t>
  </si>
  <si>
    <t>Блестки</t>
  </si>
  <si>
    <t>Баночка 100 гр</t>
  </si>
  <si>
    <t>https://www.lavrpack.ru/local/templates/phoenix_v1/images_cache/thumbs/b293fcac1bc681ef3204d089556a5e3a.webp?v=1790783984</t>
  </si>
  <si>
    <t>66e328e9-7f2e-11ec-b73f-0018e40a3af2</t>
  </si>
  <si>
    <t>11336</t>
  </si>
  <si>
    <t>Цветные, голография, Россия</t>
  </si>
  <si>
    <t>https://www.lavrpack.ru/local/templates/phoenix_v1/images_cache/thumbs/41032ad0b8ab4a0c13ec3737a212ecae.webp?v=1790783984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</si>
  <si>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</si>
  <si>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</si>
  <si>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</si>
  <si>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</si>
  <si>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</si>
  <si>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</si>
  <si>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</si>
  <si>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</si>
  <si>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</si>
  <si>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</si>
  <si>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</si>
  <si>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</si>
  <si>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20:06</t>
  </si>
  <si>
    <t>Тип цены: опт</t>
  </si>
  <si>
    <t>Раздел: Товары для праздника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</si>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</sst>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Relationship Id="rId3" Type="http://schemas.openxmlformats.org/officeDocument/2006/relationships/image" Target="../media/c26bf3deb87c6119576a511f5d064399.jpg"/><Relationship Id="rId4" Type="http://schemas.openxmlformats.org/officeDocument/2006/relationships/image" Target="../media/50556d163c3098df53aaf81c0d283207.jpg"/><Relationship Id="rId5" Type="http://schemas.openxmlformats.org/officeDocument/2006/relationships/image" Target="../media/0d46196389203fc502b5805c0eeb0e24.jpg"/><Relationship Id="rId6" Type="http://schemas.openxmlformats.org/officeDocument/2006/relationships/image" Target="../media/dabd3a5e3b3d2fdd848eabe5a0d3e714.jpg"/><Relationship Id="rId7" Type="http://schemas.openxmlformats.org/officeDocument/2006/relationships/image" Target="../media/478e3ee15cb7e1d7da92e934ac8c7876.jpg"/><Relationship Id="rId8" Type="http://schemas.openxmlformats.org/officeDocument/2006/relationships/image" Target="../media/3cf7fad8401acfc1933877737b2a96c1.jpg"/><Relationship Id="rId9" Type="http://schemas.openxmlformats.org/officeDocument/2006/relationships/image" Target="../media/471bc3cdb4cd4a3046c386e8e76be1cd.jpg"/><Relationship Id="rId10" Type="http://schemas.openxmlformats.org/officeDocument/2006/relationships/image" Target="../media/fde7928c1bc5a20b64dfd83da654ffca.jpg"/><Relationship Id="rId11" Type="http://schemas.openxmlformats.org/officeDocument/2006/relationships/image" Target="../media/c33335b32c4a4f7102e8e7deff0b866c.jpg"/><Relationship Id="rId12" Type="http://schemas.openxmlformats.org/officeDocument/2006/relationships/image" Target="../media/98d7f58518a73de2b0c6263b4e4df1cd.jpg"/><Relationship Id="rId13" Type="http://schemas.openxmlformats.org/officeDocument/2006/relationships/image" Target="../media/6d5ce3741f087877c8b69ae735716fc9.jpg"/><Relationship Id="rId14" Type="http://schemas.openxmlformats.org/officeDocument/2006/relationships/image" Target="../media/18ef1e40b780794c185bc9d1c683d2e3.jpg"/><Relationship Id="rId15" Type="http://schemas.openxmlformats.org/officeDocument/2006/relationships/image" Target="../media/20c5311be58d32bc3e7554733d6ab2ab.jpg"/><Relationship Id="rId16" Type="http://schemas.openxmlformats.org/officeDocument/2006/relationships/image" Target="../media/65610fb85ef466bf2fceb1bd90300307.jpg"/><Relationship Id="rId17" Type="http://schemas.openxmlformats.org/officeDocument/2006/relationships/image" Target="../media/d45b8e28c7eb9d241a38212af0f7d4e1.jpg"/><Relationship Id="rId18" Type="http://schemas.openxmlformats.org/officeDocument/2006/relationships/image" Target="../media/390185c42e6fbba188bb7a2f0c58775f.jpg"/><Relationship Id="rId19" Type="http://schemas.openxmlformats.org/officeDocument/2006/relationships/image" Target="../media/1e5f050b55dce6da0370b54d8f6dccab.jpg"/><Relationship Id="rId20" Type="http://schemas.openxmlformats.org/officeDocument/2006/relationships/image" Target="../media/05435b586c61a763aa787e02a4435db2.jpg"/><Relationship Id="rId21" Type="http://schemas.openxmlformats.org/officeDocument/2006/relationships/image" Target="../media/11be6559a05295f9b286cf05ae1c6051.jpg"/><Relationship Id="rId22" Type="http://schemas.openxmlformats.org/officeDocument/2006/relationships/image" Target="../media/7f01db87225651484568100c2b287751.jpg"/><Relationship Id="rId23" Type="http://schemas.openxmlformats.org/officeDocument/2006/relationships/image" Target="../media/ec66117cd9f7cb7dfb54bfe2c825535b.jpg"/><Relationship Id="rId24" Type="http://schemas.openxmlformats.org/officeDocument/2006/relationships/image" Target="../media/0aba5779fbec2d60e863cf408d8112df.jpg"/><Relationship Id="rId25" Type="http://schemas.openxmlformats.org/officeDocument/2006/relationships/image" Target="../media/6fc38f04c433b14b26b86aba0deea3f2.jpg"/><Relationship Id="rId26" Type="http://schemas.openxmlformats.org/officeDocument/2006/relationships/image" Target="../media/759e764a46f8da151881fdec8636134d.jpg"/><Relationship Id="rId27" Type="http://schemas.openxmlformats.org/officeDocument/2006/relationships/image" Target="../media/7a6b8c512478a310b699d2633be6d8fa.jpg"/><Relationship Id="rId28" Type="http://schemas.openxmlformats.org/officeDocument/2006/relationships/image" Target="../media/6d5ce3741f087877c8b69ae735716fc9.jpg"/><Relationship Id="rId29" Type="http://schemas.openxmlformats.org/officeDocument/2006/relationships/image" Target="../media/20835fa4a9a1cf150a34d13ba2dfc46c.jpg"/><Relationship Id="rId30" Type="http://schemas.openxmlformats.org/officeDocument/2006/relationships/image" Target="../media/434f049f639eecb37a7bf7bca825f9d0.jpg"/><Relationship Id="rId31" Type="http://schemas.openxmlformats.org/officeDocument/2006/relationships/image" Target="../media/5fc6781087411f08d968d054cae4e1e4.jpg"/><Relationship Id="rId32" Type="http://schemas.openxmlformats.org/officeDocument/2006/relationships/image" Target="../media/fb08b9ca9a3133db0e0f159622f3ccf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66675</xdr:rowOff>
    </xdr:from>
    <xdr:ext cx="647700" cy="600075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66675</xdr:rowOff>
    </xdr:from>
    <xdr:ext cx="647700" cy="600075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12</xdr:row>
      <xdr:rowOff>38100</xdr:rowOff>
    </xdr:from>
    <xdr:ext cx="409575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13</xdr:row>
      <xdr:rowOff>38100</xdr:rowOff>
    </xdr:from>
    <xdr:ext cx="4572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133350</xdr:rowOff>
    </xdr:from>
    <xdr:ext cx="647700" cy="466725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15</xdr:row>
      <xdr:rowOff>38100</xdr:rowOff>
    </xdr:from>
    <xdr:ext cx="542925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95250</xdr:rowOff>
    </xdr:from>
    <xdr:ext cx="647700" cy="542925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95250</xdr:rowOff>
    </xdr:from>
    <xdr:ext cx="647700" cy="542925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7" name="photo_24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8" name="photo_25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19" name="photo_26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0" name="photo_27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1" name="photo_28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2" name="photo_29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3" name="photo_30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4" name="photo_31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5" name="photo_33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6" name="photo_34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7" name="photo_35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28" name="photo_36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29" name="photo_37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0" name="photo_38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39</xdr:row>
      <xdr:rowOff>38100</xdr:rowOff>
    </xdr:from>
    <xdr:ext cx="609600" cy="647700"/>
    <xdr:pic>
      <xdr:nvPicPr>
        <xdr:cNvPr id="31" name="photo_40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133350</xdr:rowOff>
    </xdr:from>
    <xdr:ext cx="647700" cy="466725"/>
    <xdr:pic>
      <xdr:nvPicPr>
        <xdr:cNvPr id="32" name="photo_41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ac25cbb-8cc3-11f1-ab51-22344d083d2c" TargetMode="External"/><Relationship Id="rId_hyperlink_2" Type="http://schemas.openxmlformats.org/officeDocument/2006/relationships/hyperlink" Target="https://www.lavrpack.ru/catalog/?product=5be8d722-7f2a-11ec-b73f-0018e40a3af2" TargetMode="External"/><Relationship Id="rId_hyperlink_3" Type="http://schemas.openxmlformats.org/officeDocument/2006/relationships/hyperlink" Target="https://www.lavrpack.ru/catalog/?product=98df30a5-7f2a-11ec-b73f-0018e40a3af2" TargetMode="External"/><Relationship Id="rId_hyperlink_4" Type="http://schemas.openxmlformats.org/officeDocument/2006/relationships/hyperlink" Target="https://www.lavrpack.ru/catalog/?product=620b6a58-7f2c-11ec-b73f-0018e40a3af2" TargetMode="External"/><Relationship Id="rId_hyperlink_5" Type="http://schemas.openxmlformats.org/officeDocument/2006/relationships/hyperlink" Target="https://www.lavrpack.ru/catalog/?product=b64d19b4-7f2d-11ec-b73f-0018e40a3af2" TargetMode="External"/><Relationship Id="rId_hyperlink_6" Type="http://schemas.openxmlformats.org/officeDocument/2006/relationships/hyperlink" Target="https://www.lavrpack.ru/catalog/?product=e0b088da-7f2d-11ec-b73f-0018e40a3af2" TargetMode="External"/><Relationship Id="rId_hyperlink_7" Type="http://schemas.openxmlformats.org/officeDocument/2006/relationships/hyperlink" Target="https://www.lavrpack.ru/catalog/?product=6cfa28d0-7f2e-11ec-b73f-0018e40a3af2" TargetMode="External"/><Relationship Id="rId_hyperlink_8" Type="http://schemas.openxmlformats.org/officeDocument/2006/relationships/hyperlink" Target="https://www.lavrpack.ru/catalog/?product=8cbe6a1c-7f2a-11ec-b73f-0018e40a3af2" TargetMode="External"/><Relationship Id="rId_hyperlink_9" Type="http://schemas.openxmlformats.org/officeDocument/2006/relationships/hyperlink" Target="https://www.lavrpack.ru/catalog/?product=6cfa28c9-7f2e-11ec-b73f-0018e40a3af2" TargetMode="External"/><Relationship Id="rId_hyperlink_10" Type="http://schemas.openxmlformats.org/officeDocument/2006/relationships/hyperlink" Target="https://www.lavrpack.ru/catalog/?product=b8f7e7ea-9ce4-11ef-ab3b-22344d083d2c%23c507ed34-9ce4-11ef-ab3b-22344d083d2c" TargetMode="External"/><Relationship Id="rId_hyperlink_11" Type="http://schemas.openxmlformats.org/officeDocument/2006/relationships/hyperlink" Target="https://www.lavrpack.ru/catalog/?product=b8f7e7ea-9ce4-11ef-ab3b-22344d083d2c%23cb69adec-9ce4-11ef-ab3b-22344d083d2c" TargetMode="External"/><Relationship Id="rId_hyperlink_12" Type="http://schemas.openxmlformats.org/officeDocument/2006/relationships/hyperlink" Target="https://www.lavrpack.ru/catalog/?product=4922595b-8cc3-11f1-ab51-22344d083d2c" TargetMode="External"/><Relationship Id="rId_hyperlink_13" Type="http://schemas.openxmlformats.org/officeDocument/2006/relationships/hyperlink" Target="https://www.lavrpack.ru/catalog/?product=74bb3bbe-7f2b-11ec-b73f-0018e40a3af2" TargetMode="External"/><Relationship Id="rId_hyperlink_14" Type="http://schemas.openxmlformats.org/officeDocument/2006/relationships/hyperlink" Target="https://www.lavrpack.ru/catalog/?product=aae39412-7f2a-11ec-b73f-0018e40a3af2" TargetMode="External"/><Relationship Id="rId_hyperlink_15" Type="http://schemas.openxmlformats.org/officeDocument/2006/relationships/hyperlink" Target="https://www.lavrpack.ru/catalog/?product=aae39421-7f2a-11ec-b73f-0018e40a3af2" TargetMode="External"/><Relationship Id="rId_hyperlink_16" Type="http://schemas.openxmlformats.org/officeDocument/2006/relationships/hyperlink" Target="https://www.lavrpack.ru/catalog/?product=289d1141-393c-11ef-ab47-22344d083d2c%23f4901dec-39c9-11ef-ab48-22344d083d2c" TargetMode="External"/><Relationship Id="rId_hyperlink_17" Type="http://schemas.openxmlformats.org/officeDocument/2006/relationships/hyperlink" Target="https://www.lavrpack.ru/catalog/?product=289d1141-393c-11ef-ab47-22344d083d2c%236f736eea-39ca-11ef-ab48-22344d083d2c" TargetMode="External"/><Relationship Id="rId_hyperlink_18" Type="http://schemas.openxmlformats.org/officeDocument/2006/relationships/hyperlink" Target="https://www.lavrpack.ru/catalog/?product=289d1141-393c-11ef-ab47-22344d083d2c%23239aa281-39ca-11ef-ab48-22344d083d2c" TargetMode="External"/><Relationship Id="rId_hyperlink_19" Type="http://schemas.openxmlformats.org/officeDocument/2006/relationships/hyperlink" Target="https://www.lavrpack.ru/catalog/?product=1c229038-6471-11ef-ab51-1cfd08767542" TargetMode="External"/><Relationship Id="rId_hyperlink_20" Type="http://schemas.openxmlformats.org/officeDocument/2006/relationships/hyperlink" Target="https://www.lavrpack.ru/catalog/?product=c9b4adf7-6471-11ef-ab51-1cfd08767542%23e189ce81-6471-11ef-ab51-1cfd08767542" TargetMode="External"/><Relationship Id="rId_hyperlink_21" Type="http://schemas.openxmlformats.org/officeDocument/2006/relationships/hyperlink" Target="https://www.lavrpack.ru/catalog/?product=1425f05e-6473-11ef-ab51-1cfd08767542%233548deb1-6473-11ef-ab51-1cfd08767542" TargetMode="External"/><Relationship Id="rId_hyperlink_22" Type="http://schemas.openxmlformats.org/officeDocument/2006/relationships/hyperlink" Target="https://www.lavrpack.ru/catalog/?product=1425f05e-6473-11ef-ab51-1cfd08767542%235a52bb0a-6473-11ef-ab51-1cfd08767542" TargetMode="External"/><Relationship Id="rId_hyperlink_23" Type="http://schemas.openxmlformats.org/officeDocument/2006/relationships/hyperlink" Target="https://www.lavrpack.ru/catalog/?product=1425f05e-6473-11ef-ab51-1cfd08767542%236e5b171e-6473-11ef-ab51-1cfd08767542" TargetMode="External"/><Relationship Id="rId_hyperlink_24" Type="http://schemas.openxmlformats.org/officeDocument/2006/relationships/hyperlink" Target="https://www.lavrpack.ru/catalog/?product=8cbe6a14-7f2a-11ec-b73f-0018e40a3af2" TargetMode="External"/><Relationship Id="rId_hyperlink_25" Type="http://schemas.openxmlformats.org/officeDocument/2006/relationships/hyperlink" Target="https://www.lavrpack.ru/catalog/?product=68132357-7f2a-11ec-b73f-0018e40a3af2" TargetMode="External"/><Relationship Id="rId_hyperlink_26" Type="http://schemas.openxmlformats.org/officeDocument/2006/relationships/hyperlink" Target="https://www.lavrpack.ru/catalog/?product=92bb82d0-7f2a-11ec-b73f-0018e40a3af2" TargetMode="External"/><Relationship Id="rId_hyperlink_27" Type="http://schemas.openxmlformats.org/officeDocument/2006/relationships/hyperlink" Target="https://www.lavrpack.ru/catalog/?product=85ca520f-080a-11f1-ab4d-22344d083d2c%238d140027-080a-11f1-ab4d-22344d083d2c" TargetMode="External"/><Relationship Id="rId_hyperlink_28" Type="http://schemas.openxmlformats.org/officeDocument/2006/relationships/hyperlink" Target="https://www.lavrpack.ru/catalog/?product=1cf306e9-ddef-11ed-8488-00e01a6800eb%23be51290b-ddf0-11ed-8488-00e01a6800eb" TargetMode="External"/><Relationship Id="rId_hyperlink_29" Type="http://schemas.openxmlformats.org/officeDocument/2006/relationships/hyperlink" Target="https://www.lavrpack.ru/catalog/?product=fa719a89-7f2a-11ec-b73f-0018e40a3af2" TargetMode="External"/><Relationship Id="rId_hyperlink_30" Type="http://schemas.openxmlformats.org/officeDocument/2006/relationships/hyperlink" Target="https://www.lavrpack.ru/catalog/?product=66e328e2-7f2e-11ec-b73f-0018e40a3af2" TargetMode="External"/><Relationship Id="rId_hyperlink_31" Type="http://schemas.openxmlformats.org/officeDocument/2006/relationships/hyperlink" Target="https://www.lavrpack.ru/catalog/?product=66e328e9-7f2e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45"/>
  <sheetViews>
    <sheetView tabSelected="1" workbookViewId="0" showGridLines="true" showRowColHeaders="1">
      <pane ySplit="6" activePane="bottomLeft" state="frozen" topLeftCell="A7"/>
      <selection pane="bottomLeft" activeCell="M7" sqref="M7:M4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IF($G$3="","",SUMPRODUCT(--ISNUMBER(SEARCH($G$3,$B$7:$B$41&amp;" "&amp;$C$7:$C$41&amp;" "&amp;$D$7:$D$41&amp;" "&amp;$E$7:$E$41)))&amp;"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164</v>
      </c>
      <c r="P6" s="40" t="s">
        <v>165</v>
      </c>
      <c r="Q6" s="40" t="s">
        <v>166</v>
      </c>
      <c r="R6" s="40" t="s">
        <v>167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4.0</v>
      </c>
      <c r="J8" s="22">
        <v>22310.0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</row>
    <row r="9" spans="1:18" customHeight="1" ht="58">
      <c r="A9" s="16"/>
      <c r="B9" s="18" t="s">
        <v>30</v>
      </c>
      <c r="C9" s="17" t="s">
        <v>31</v>
      </c>
      <c r="D9" s="17" t="s">
        <v>32</v>
      </c>
      <c r="E9" s="17" t="s">
        <v>33</v>
      </c>
      <c r="F9" s="19"/>
      <c r="G9" s="20">
        <v>1.0</v>
      </c>
      <c r="H9" s="21"/>
      <c r="I9" s="21">
        <v>104.0</v>
      </c>
      <c r="J9" s="22">
        <v>102.0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29</v>
      </c>
      <c r="Q9" t="s">
        <v>29</v>
      </c>
    </row>
    <row r="10" spans="1:18" customHeight="1" ht="58">
      <c r="A10" s="16"/>
      <c r="B10" s="18" t="s">
        <v>36</v>
      </c>
      <c r="C10" s="17" t="s">
        <v>37</v>
      </c>
      <c r="D10" s="17" t="s">
        <v>38</v>
      </c>
      <c r="E10" s="17"/>
      <c r="F10" s="19"/>
      <c r="G10" s="20">
        <v>1.0</v>
      </c>
      <c r="H10" s="21"/>
      <c r="I10" s="21">
        <v>30.0</v>
      </c>
      <c r="J10" s="22">
        <v>180.0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35</v>
      </c>
      <c r="Q10" t="s">
        <v>35</v>
      </c>
    </row>
    <row r="11" spans="1:18" customHeight="1" ht="58">
      <c r="A11" s="16"/>
      <c r="B11" s="18" t="s">
        <v>41</v>
      </c>
      <c r="C11" s="17" t="s">
        <v>42</v>
      </c>
      <c r="D11" s="17" t="s">
        <v>32</v>
      </c>
      <c r="E11" s="17" t="s">
        <v>43</v>
      </c>
      <c r="F11" s="19"/>
      <c r="G11" s="20">
        <v>1.0</v>
      </c>
      <c r="H11" s="21"/>
      <c r="I11" s="21">
        <v>619.0</v>
      </c>
      <c r="J11" s="22">
        <v>41.0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44</v>
      </c>
      <c r="P11" t="s">
        <v>40</v>
      </c>
      <c r="Q11" t="s">
        <v>40</v>
      </c>
    </row>
    <row r="12" spans="1:18" customHeight="1" ht="58">
      <c r="A12" s="16"/>
      <c r="B12" s="18" t="s">
        <v>46</v>
      </c>
      <c r="C12" s="17" t="s">
        <v>42</v>
      </c>
      <c r="D12" s="17" t="s">
        <v>32</v>
      </c>
      <c r="E12" s="17" t="s">
        <v>47</v>
      </c>
      <c r="F12" s="19"/>
      <c r="G12" s="20">
        <v>1.0</v>
      </c>
      <c r="H12" s="21"/>
      <c r="I12" s="21">
        <v>486.0</v>
      </c>
      <c r="J12" s="22">
        <v>15.0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45</v>
      </c>
      <c r="Q12" t="s">
        <v>45</v>
      </c>
    </row>
    <row r="13" spans="1:18" customHeight="1" ht="58">
      <c r="A13" s="16"/>
      <c r="B13" s="18" t="s">
        <v>50</v>
      </c>
      <c r="C13" s="17" t="s">
        <v>51</v>
      </c>
      <c r="D13" s="17" t="s">
        <v>32</v>
      </c>
      <c r="E13" s="17" t="s">
        <v>52</v>
      </c>
      <c r="F13" s="19"/>
      <c r="G13" s="20">
        <v>1.0</v>
      </c>
      <c r="H13" s="21"/>
      <c r="I13" s="21">
        <v>24.0</v>
      </c>
      <c r="J13" s="22">
        <v>1.0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53</v>
      </c>
      <c r="P13" t="s">
        <v>49</v>
      </c>
      <c r="Q13" t="s">
        <v>49</v>
      </c>
    </row>
    <row r="14" spans="1:18" customHeight="1" ht="58">
      <c r="A14" s="16"/>
      <c r="B14" s="18" t="s">
        <v>55</v>
      </c>
      <c r="C14" s="17" t="s">
        <v>56</v>
      </c>
      <c r="D14" s="17" t="s">
        <v>57</v>
      </c>
      <c r="E14" s="17"/>
      <c r="F14" s="19"/>
      <c r="G14" s="20">
        <v>1.0</v>
      </c>
      <c r="H14" s="21"/>
      <c r="I14" s="21">
        <v>22.0</v>
      </c>
      <c r="J14" s="22">
        <v>10113.0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58</v>
      </c>
      <c r="P14" t="s">
        <v>54</v>
      </c>
      <c r="Q14" t="s">
        <v>54</v>
      </c>
    </row>
    <row r="15" spans="1:18" customHeight="1" ht="58">
      <c r="A15" s="16"/>
      <c r="B15" s="18" t="s">
        <v>60</v>
      </c>
      <c r="C15" s="17" t="s">
        <v>56</v>
      </c>
      <c r="D15" s="17" t="s">
        <v>61</v>
      </c>
      <c r="E15" s="17"/>
      <c r="F15" s="19"/>
      <c r="G15" s="20">
        <v>1.0</v>
      </c>
      <c r="H15" s="21"/>
      <c r="I15" s="21">
        <v>7.0</v>
      </c>
      <c r="J15" s="22">
        <v>27619.0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62</v>
      </c>
      <c r="P15" t="s">
        <v>59</v>
      </c>
      <c r="Q15" t="s">
        <v>59</v>
      </c>
    </row>
    <row r="16" spans="1:18" customHeight="1" ht="58">
      <c r="A16" s="16"/>
      <c r="B16" s="18" t="s">
        <v>64</v>
      </c>
      <c r="C16" s="17" t="s">
        <v>56</v>
      </c>
      <c r="D16" s="17" t="s">
        <v>65</v>
      </c>
      <c r="E16" s="17"/>
      <c r="F16" s="19"/>
      <c r="G16" s="20">
        <v>1.0</v>
      </c>
      <c r="H16" s="21"/>
      <c r="I16" s="21">
        <v>21.0</v>
      </c>
      <c r="J16" s="22">
        <v>1591.0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66</v>
      </c>
      <c r="P16" t="s">
        <v>63</v>
      </c>
      <c r="Q16" t="s">
        <v>63</v>
      </c>
    </row>
    <row r="17" spans="1:18" customHeight="1" ht="58">
      <c r="A17" s="16"/>
      <c r="B17" s="18" t="s">
        <v>68</v>
      </c>
      <c r="C17" s="17" t="s">
        <v>69</v>
      </c>
      <c r="D17" s="17"/>
      <c r="E17" s="17" t="s">
        <v>70</v>
      </c>
      <c r="F17" s="19"/>
      <c r="G17" s="20">
        <v>1.0</v>
      </c>
      <c r="H17" s="21"/>
      <c r="I17" s="21">
        <v>14.0</v>
      </c>
      <c r="J17" s="22">
        <v>918.0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71</v>
      </c>
      <c r="P17" t="s">
        <v>67</v>
      </c>
      <c r="Q17" t="s">
        <v>67</v>
      </c>
    </row>
    <row r="18" spans="1:18" customHeight="1" ht="58">
      <c r="A18" s="16"/>
      <c r="B18" s="18" t="s">
        <v>68</v>
      </c>
      <c r="C18" s="17" t="s">
        <v>73</v>
      </c>
      <c r="D18" s="17"/>
      <c r="E18" s="17"/>
      <c r="F18" s="19"/>
      <c r="G18" s="20">
        <v>1.0</v>
      </c>
      <c r="H18" s="21"/>
      <c r="I18" s="21">
        <v>23.0</v>
      </c>
      <c r="J18" s="22">
        <v>1503.0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74</v>
      </c>
      <c r="P18" t="s">
        <v>72</v>
      </c>
      <c r="Q18" t="s">
        <v>72</v>
      </c>
    </row>
    <row r="19" spans="1:18" customHeight="1" ht="58">
      <c r="A19" s="16"/>
      <c r="B19" s="18" t="s">
        <v>76</v>
      </c>
      <c r="C19" s="17" t="s">
        <v>77</v>
      </c>
      <c r="D19" s="17"/>
      <c r="E19" s="17"/>
      <c r="F19" s="19"/>
      <c r="G19" s="20">
        <v>1.0</v>
      </c>
      <c r="H19" s="21"/>
      <c r="I19" s="21">
        <v>18.0</v>
      </c>
      <c r="J19" s="22">
        <v>1197.0</v>
      </c>
      <c r="K19" s="50"/>
      <c r="L19" s="21" t="str">
        <f>IF(K19&gt;0,K19*I19,"")</f>
      </c>
      <c r="M19" s="52"/>
      <c r="N19" t="str">
        <f>IF(K19&gt;0,COUNTIF($K$7:K19,"&gt;0"),"")</f>
      </c>
      <c r="P19" t="s">
        <v>75</v>
      </c>
      <c r="Q19" t="s">
        <v>75</v>
      </c>
    </row>
    <row r="20" spans="1:18" customHeight="1" ht="58">
      <c r="A20" s="16"/>
      <c r="B20" s="18" t="s">
        <v>79</v>
      </c>
      <c r="C20" s="17" t="s">
        <v>80</v>
      </c>
      <c r="D20" s="17" t="s">
        <v>38</v>
      </c>
      <c r="E20" s="17"/>
      <c r="F20" s="19"/>
      <c r="G20" s="20">
        <v>1.0</v>
      </c>
      <c r="H20" s="21"/>
      <c r="I20" s="21">
        <v>122.0</v>
      </c>
      <c r="J20" s="22">
        <v>110.0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81</v>
      </c>
      <c r="P20" t="s">
        <v>78</v>
      </c>
      <c r="Q20" t="s">
        <v>78</v>
      </c>
    </row>
    <row r="21" spans="1:18" customHeight="1" ht="58">
      <c r="A21" s="16"/>
      <c r="B21" s="18" t="s">
        <v>83</v>
      </c>
      <c r="C21" s="17" t="s">
        <v>84</v>
      </c>
      <c r="D21" s="17" t="s">
        <v>38</v>
      </c>
      <c r="E21" s="17"/>
      <c r="F21" s="19"/>
      <c r="G21" s="20">
        <v>1.0</v>
      </c>
      <c r="H21" s="21"/>
      <c r="I21" s="21">
        <v>58.0</v>
      </c>
      <c r="J21" s="22">
        <v>651.0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85</v>
      </c>
      <c r="P21" t="s">
        <v>82</v>
      </c>
      <c r="Q21" t="s">
        <v>82</v>
      </c>
    </row>
    <row r="22" spans="1:18" customHeight="1" ht="58">
      <c r="A22" s="16"/>
      <c r="B22" s="18" t="s">
        <v>87</v>
      </c>
      <c r="C22" s="17" t="s">
        <v>88</v>
      </c>
      <c r="D22" s="17" t="s">
        <v>38</v>
      </c>
      <c r="E22" s="17"/>
      <c r="F22" s="19"/>
      <c r="G22" s="20">
        <v>1.0</v>
      </c>
      <c r="H22" s="21"/>
      <c r="I22" s="21">
        <v>99.0</v>
      </c>
      <c r="J22" s="22">
        <v>43.0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89</v>
      </c>
      <c r="P22" t="s">
        <v>86</v>
      </c>
      <c r="Q22" t="s">
        <v>86</v>
      </c>
    </row>
    <row r="23" spans="1:18" customHeight="1" ht="24">
      <c r="A23" s="23" t="s">
        <v>90</v>
      </c>
      <c r="B23" s="24"/>
      <c r="C23" s="25"/>
      <c r="D23" s="25"/>
      <c r="E23" s="25"/>
      <c r="F23" s="26"/>
      <c r="G23" s="27"/>
      <c r="H23" s="28"/>
      <c r="I23" s="28"/>
      <c r="J23" s="29"/>
      <c r="K23" s="49"/>
      <c r="L23" s="28"/>
      <c r="M23" s="51"/>
      <c r="N23" t="str">
        <f>IF(K23&gt;0,COUNTIF($K$7:K23,"&gt;0"),"")</f>
      </c>
    </row>
    <row r="24" spans="1:18" customHeight="1" ht="58">
      <c r="A24" s="16"/>
      <c r="B24" s="18" t="s">
        <v>92</v>
      </c>
      <c r="C24" s="17" t="s">
        <v>93</v>
      </c>
      <c r="D24" s="17"/>
      <c r="E24" s="17"/>
      <c r="F24" s="19"/>
      <c r="G24" s="20">
        <v>1.0</v>
      </c>
      <c r="H24" s="21"/>
      <c r="I24" s="21">
        <v>682.0</v>
      </c>
      <c r="J24" s="22">
        <v>5.0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94</v>
      </c>
      <c r="P24" t="s">
        <v>91</v>
      </c>
      <c r="Q24" t="s">
        <v>91</v>
      </c>
    </row>
    <row r="25" spans="1:18" customHeight="1" ht="58">
      <c r="A25" s="16"/>
      <c r="B25" s="18" t="s">
        <v>92</v>
      </c>
      <c r="C25" s="17" t="s">
        <v>96</v>
      </c>
      <c r="D25" s="17"/>
      <c r="E25" s="17"/>
      <c r="F25" s="19"/>
      <c r="G25" s="20">
        <v>1.0</v>
      </c>
      <c r="H25" s="21"/>
      <c r="I25" s="21">
        <v>278.0</v>
      </c>
      <c r="J25" s="22">
        <v>18.0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97</v>
      </c>
      <c r="P25" t="s">
        <v>95</v>
      </c>
      <c r="Q25" t="s">
        <v>95</v>
      </c>
    </row>
    <row r="26" spans="1:18" customHeight="1" ht="58">
      <c r="A26" s="16"/>
      <c r="B26" s="18" t="s">
        <v>92</v>
      </c>
      <c r="C26" s="17" t="s">
        <v>99</v>
      </c>
      <c r="D26" s="17" t="s">
        <v>100</v>
      </c>
      <c r="E26" s="17" t="s">
        <v>101</v>
      </c>
      <c r="F26" s="19"/>
      <c r="G26" s="20">
        <v>1.0</v>
      </c>
      <c r="H26" s="21"/>
      <c r="I26" s="21">
        <v>844.0</v>
      </c>
      <c r="J26" s="22">
        <v>2.0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102</v>
      </c>
      <c r="P26" t="s">
        <v>98</v>
      </c>
      <c r="Q26" t="s">
        <v>98</v>
      </c>
    </row>
    <row r="27" spans="1:18" customHeight="1" ht="58">
      <c r="A27" s="16"/>
      <c r="B27" s="18" t="s">
        <v>104</v>
      </c>
      <c r="C27" s="17" t="s">
        <v>105</v>
      </c>
      <c r="D27" s="17"/>
      <c r="E27" s="17"/>
      <c r="F27" s="19"/>
      <c r="G27" s="20">
        <v>1.0</v>
      </c>
      <c r="H27" s="21"/>
      <c r="I27" s="21">
        <v>566.0</v>
      </c>
      <c r="J27" s="22">
        <v>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106</v>
      </c>
      <c r="P27" t="s">
        <v>103</v>
      </c>
      <c r="Q27" t="s">
        <v>103</v>
      </c>
    </row>
    <row r="28" spans="1:18" customHeight="1" ht="58">
      <c r="A28" s="16"/>
      <c r="B28" s="18" t="s">
        <v>108</v>
      </c>
      <c r="C28" s="17" t="s">
        <v>109</v>
      </c>
      <c r="D28" s="17" t="s">
        <v>110</v>
      </c>
      <c r="E28" s="17" t="s">
        <v>101</v>
      </c>
      <c r="F28" s="19"/>
      <c r="G28" s="20">
        <v>1.0</v>
      </c>
      <c r="H28" s="21"/>
      <c r="I28" s="21">
        <v>451.0</v>
      </c>
      <c r="J28" s="22">
        <v>3.0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111</v>
      </c>
      <c r="P28" t="s">
        <v>107</v>
      </c>
      <c r="Q28" t="s">
        <v>107</v>
      </c>
    </row>
    <row r="29" spans="1:18" customHeight="1" ht="58">
      <c r="A29" s="16"/>
      <c r="B29" s="18" t="s">
        <v>113</v>
      </c>
      <c r="C29" s="17" t="s">
        <v>114</v>
      </c>
      <c r="D29" s="17"/>
      <c r="E29" s="17"/>
      <c r="F29" s="19"/>
      <c r="G29" s="20">
        <v>1.0</v>
      </c>
      <c r="H29" s="21"/>
      <c r="I29" s="21">
        <v>636.0</v>
      </c>
      <c r="J29" s="22">
        <v>9.0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115</v>
      </c>
      <c r="P29" t="s">
        <v>112</v>
      </c>
      <c r="Q29" t="s">
        <v>112</v>
      </c>
    </row>
    <row r="30" spans="1:18" customHeight="1" ht="58">
      <c r="A30" s="16"/>
      <c r="B30" s="18" t="s">
        <v>113</v>
      </c>
      <c r="C30" s="17" t="s">
        <v>117</v>
      </c>
      <c r="D30" s="17"/>
      <c r="E30" s="17"/>
      <c r="F30" s="19"/>
      <c r="G30" s="20">
        <v>1.0</v>
      </c>
      <c r="H30" s="21"/>
      <c r="I30" s="21">
        <v>636.0</v>
      </c>
      <c r="J30" s="22">
        <v>4.0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118</v>
      </c>
      <c r="P30" t="s">
        <v>116</v>
      </c>
      <c r="Q30" t="s">
        <v>116</v>
      </c>
    </row>
    <row r="31" spans="1:18" customHeight="1" ht="58">
      <c r="A31" s="16"/>
      <c r="B31" s="18" t="s">
        <v>113</v>
      </c>
      <c r="C31" s="17" t="s">
        <v>120</v>
      </c>
      <c r="D31" s="17"/>
      <c r="E31" s="17"/>
      <c r="F31" s="19"/>
      <c r="G31" s="20">
        <v>1.0</v>
      </c>
      <c r="H31" s="21"/>
      <c r="I31" s="21">
        <v>636.0</v>
      </c>
      <c r="J31" s="22">
        <v>8.0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121</v>
      </c>
      <c r="P31" t="s">
        <v>119</v>
      </c>
      <c r="Q31" t="s">
        <v>119</v>
      </c>
    </row>
    <row r="32" spans="1:18" customHeight="1" ht="24">
      <c r="A32" s="23" t="s">
        <v>122</v>
      </c>
      <c r="B32" s="24"/>
      <c r="C32" s="25"/>
      <c r="D32" s="25"/>
      <c r="E32" s="25"/>
      <c r="F32" s="26"/>
      <c r="G32" s="27"/>
      <c r="H32" s="28"/>
      <c r="I32" s="28"/>
      <c r="J32" s="29"/>
      <c r="K32" s="49"/>
      <c r="L32" s="28"/>
      <c r="M32" s="51"/>
      <c r="N32" t="str">
        <f>IF(K32&gt;0,COUNTIF($K$7:K32,"&gt;0"),"")</f>
      </c>
    </row>
    <row r="33" spans="1:18" customHeight="1" ht="58">
      <c r="A33" s="16"/>
      <c r="B33" s="18" t="s">
        <v>124</v>
      </c>
      <c r="C33" s="17" t="s">
        <v>125</v>
      </c>
      <c r="D33" s="17" t="s">
        <v>126</v>
      </c>
      <c r="E33" s="17" t="s">
        <v>127</v>
      </c>
      <c r="F33" s="19"/>
      <c r="G33" s="20">
        <v>1.0</v>
      </c>
      <c r="H33" s="21"/>
      <c r="I33" s="21">
        <v>15.0</v>
      </c>
      <c r="J33" s="22">
        <v>2673.0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128</v>
      </c>
      <c r="P33" t="s">
        <v>123</v>
      </c>
      <c r="Q33" t="s">
        <v>123</v>
      </c>
    </row>
    <row r="34" spans="1:18" customHeight="1" ht="58">
      <c r="A34" s="16"/>
      <c r="B34" s="18" t="s">
        <v>130</v>
      </c>
      <c r="C34" s="17" t="s">
        <v>125</v>
      </c>
      <c r="D34" s="17" t="s">
        <v>131</v>
      </c>
      <c r="E34" s="17"/>
      <c r="F34" s="19"/>
      <c r="G34" s="20">
        <v>1.0</v>
      </c>
      <c r="H34" s="21"/>
      <c r="I34" s="21">
        <v>28.0</v>
      </c>
      <c r="J34" s="22">
        <v>99.0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132</v>
      </c>
      <c r="P34" t="s">
        <v>129</v>
      </c>
      <c r="Q34" t="s">
        <v>129</v>
      </c>
    </row>
    <row r="35" spans="1:18" customHeight="1" ht="58">
      <c r="A35" s="16"/>
      <c r="B35" s="18" t="s">
        <v>134</v>
      </c>
      <c r="C35" s="17" t="s">
        <v>125</v>
      </c>
      <c r="D35" s="17" t="s">
        <v>126</v>
      </c>
      <c r="E35" s="17" t="s">
        <v>135</v>
      </c>
      <c r="F35" s="19"/>
      <c r="G35" s="20">
        <v>1.0</v>
      </c>
      <c r="H35" s="21"/>
      <c r="I35" s="21">
        <v>18.0</v>
      </c>
      <c r="J35" s="22">
        <v>115.0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136</v>
      </c>
      <c r="P35" t="s">
        <v>133</v>
      </c>
      <c r="Q35" t="s">
        <v>133</v>
      </c>
    </row>
    <row r="36" spans="1:18" customHeight="1" ht="58">
      <c r="A36" s="16"/>
      <c r="B36" s="18" t="s">
        <v>138</v>
      </c>
      <c r="C36" s="17" t="s">
        <v>139</v>
      </c>
      <c r="D36" s="17" t="s">
        <v>140</v>
      </c>
      <c r="E36" s="17" t="s">
        <v>141</v>
      </c>
      <c r="F36" s="19"/>
      <c r="G36" s="20">
        <v>1.0</v>
      </c>
      <c r="H36" s="21"/>
      <c r="I36" s="21">
        <v>72.0</v>
      </c>
      <c r="J36" s="22">
        <v>22.0</v>
      </c>
      <c r="K36" s="50"/>
      <c r="L36" s="21" t="str">
        <f>IF(K36&gt;0,K36*I36,"")</f>
      </c>
      <c r="M36" s="52"/>
      <c r="N36" t="str">
        <f>IF(K36&gt;0,COUNTIF($K$7:K36,"&gt;0"),"")</f>
      </c>
      <c r="P36" t="s">
        <v>137</v>
      </c>
      <c r="Q36" t="s">
        <v>137</v>
      </c>
    </row>
    <row r="37" spans="1:18" customHeight="1" ht="58">
      <c r="A37" s="16"/>
      <c r="B37" s="18" t="s">
        <v>143</v>
      </c>
      <c r="C37" s="17" t="s">
        <v>144</v>
      </c>
      <c r="D37" s="17" t="s">
        <v>145</v>
      </c>
      <c r="E37" s="17" t="s">
        <v>141</v>
      </c>
      <c r="F37" s="19"/>
      <c r="G37" s="20">
        <v>1.0</v>
      </c>
      <c r="H37" s="21"/>
      <c r="I37" s="21">
        <v>58.0</v>
      </c>
      <c r="J37" s="22">
        <v>144.0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146</v>
      </c>
      <c r="P37" t="s">
        <v>142</v>
      </c>
      <c r="Q37" t="s">
        <v>142</v>
      </c>
    </row>
    <row r="38" spans="1:18" customHeight="1" ht="58">
      <c r="A38" s="16"/>
      <c r="B38" s="18" t="s">
        <v>148</v>
      </c>
      <c r="C38" s="17" t="s">
        <v>144</v>
      </c>
      <c r="D38" s="17" t="s">
        <v>126</v>
      </c>
      <c r="E38" s="17" t="s">
        <v>149</v>
      </c>
      <c r="F38" s="19"/>
      <c r="G38" s="20">
        <v>1.0</v>
      </c>
      <c r="H38" s="21"/>
      <c r="I38" s="21">
        <v>93.0</v>
      </c>
      <c r="J38" s="22">
        <v>195.0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150</v>
      </c>
      <c r="P38" t="s">
        <v>147</v>
      </c>
      <c r="Q38" t="s">
        <v>147</v>
      </c>
    </row>
    <row r="39" spans="1:18" customHeight="1" ht="24">
      <c r="A39" s="23" t="s">
        <v>151</v>
      </c>
      <c r="B39" s="24"/>
      <c r="C39" s="25"/>
      <c r="D39" s="25"/>
      <c r="E39" s="25"/>
      <c r="F39" s="26"/>
      <c r="G39" s="27"/>
      <c r="H39" s="28"/>
      <c r="I39" s="28"/>
      <c r="J39" s="29"/>
      <c r="K39" s="49"/>
      <c r="L39" s="28"/>
      <c r="M39" s="51"/>
      <c r="N39" t="str">
        <f>IF(K39&gt;0,COUNTIF($K$7:K39,"&gt;0"),"")</f>
      </c>
    </row>
    <row r="40" spans="1:18" customHeight="1" ht="58">
      <c r="A40" s="16"/>
      <c r="B40" s="18" t="s">
        <v>153</v>
      </c>
      <c r="C40" s="17" t="s">
        <v>154</v>
      </c>
      <c r="D40" s="17" t="s">
        <v>32</v>
      </c>
      <c r="E40" s="17" t="s">
        <v>155</v>
      </c>
      <c r="F40" s="19"/>
      <c r="G40" s="20">
        <v>1.0</v>
      </c>
      <c r="H40" s="21"/>
      <c r="I40" s="21">
        <v>439.0</v>
      </c>
      <c r="J40" s="22">
        <v>1.0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156</v>
      </c>
      <c r="P40" t="s">
        <v>152</v>
      </c>
      <c r="Q40" t="s">
        <v>152</v>
      </c>
    </row>
    <row r="41" spans="1:18" customHeight="1" ht="58">
      <c r="A41" s="16"/>
      <c r="B41" s="18" t="s">
        <v>158</v>
      </c>
      <c r="C41" s="17" t="s">
        <v>154</v>
      </c>
      <c r="D41" s="17" t="s">
        <v>159</v>
      </c>
      <c r="E41" s="17"/>
      <c r="F41" s="19"/>
      <c r="G41" s="20">
        <v>1.0</v>
      </c>
      <c r="H41" s="21"/>
      <c r="I41" s="21">
        <v>50.0</v>
      </c>
      <c r="J41" s="22">
        <v>1182.0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160</v>
      </c>
      <c r="P41" t="s">
        <v>157</v>
      </c>
      <c r="Q41" t="s">
        <v>157</v>
      </c>
    </row>
    <row r="43" spans="1:18">
      <c r="I43" s="30" t="s">
        <v>161</v>
      </c>
      <c r="J43" s="33"/>
      <c r="K43" s="36" t="str">
        <f>COUNTIF(K7:K41,"&gt;0")</f>
      </c>
    </row>
    <row r="44" spans="1:18">
      <c r="I44" s="31" t="s">
        <v>162</v>
      </c>
      <c r="J44" s="34"/>
      <c r="K44" s="37" t="str">
        <f>SUM(K7:K41)</f>
      </c>
    </row>
    <row r="45" spans="1:18">
      <c r="I45" s="32" t="s">
        <v>163</v>
      </c>
      <c r="J45" s="35"/>
      <c r="K45" s="38" t="str">
        <f>SUM(L7:L41)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23:M23"/>
    <mergeCell ref="A32:M32"/>
    <mergeCell ref="A39:M39"/>
    <mergeCell ref="I43:J43"/>
    <mergeCell ref="I44:J44"/>
    <mergeCell ref="I45:J45"/>
    <mergeCell ref="G5:I5"/>
  </mergeCells>
  <conditionalFormatting sqref="A7:M4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41">
    <cfRule type="expression" dxfId="2" priority="3">
      <formula>AND($K7&gt;$J7,$K7&gt;0)</formula>
    </cfRule>
  </conditionalFormatting>
  <dataValidations count="4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4:K3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3:K3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0:K4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4" r:id="rId_hyperlink_16" tooltip="Открыть карточку товара на сайте" display="Открыть карточку товара на сайте"/>
    <hyperlink ref="B25" r:id="rId_hyperlink_17" tooltip="Открыть карточку товара на сайте" display="Открыть карточку товара на сайте"/>
    <hyperlink ref="B26" r:id="rId_hyperlink_18" tooltip="Открыть карточку товара на сайте" display="Открыть карточку товара на сайте"/>
    <hyperlink ref="B27" r:id="rId_hyperlink_19" tooltip="Открыть карточку товара на сайте" display="Открыть карточку товара на сайте"/>
    <hyperlink ref="B28" r:id="rId_hyperlink_20" tooltip="Открыть карточку товара на сайте" display="Открыть карточку товара на сайте"/>
    <hyperlink ref="B29" r:id="rId_hyperlink_21" tooltip="Открыть карточку товара на сайте" display="Открыть карточку товара на сайте"/>
    <hyperlink ref="B30" r:id="rId_hyperlink_22" tooltip="Открыть карточку товара на сайте" display="Открыть карточку товара на сайте"/>
    <hyperlink ref="B31" r:id="rId_hyperlink_23" tooltip="Открыть карточку товара на сайте" display="Открыть карточку товара на сайте"/>
    <hyperlink ref="B33" r:id="rId_hyperlink_24" tooltip="Открыть карточку товара на сайте" display="Открыть карточку товара на сайте"/>
    <hyperlink ref="B34" r:id="rId_hyperlink_25" tooltip="Открыть карточку товара на сайте" display="Открыть карточку товара на сайте"/>
    <hyperlink ref="B35" r:id="rId_hyperlink_26" tooltip="Открыть карточку товара на сайте" display="Открыть карточку товара на сайте"/>
    <hyperlink ref="B36" r:id="rId_hyperlink_27" tooltip="Открыть карточку товара на сайте" display="Открыть карточку товара на сайте"/>
    <hyperlink ref="B37" r:id="rId_hyperlink_28" tooltip="Открыть карточку товара на сайте" display="Открыть карточку товара на сайте"/>
    <hyperlink ref="B38" r:id="rId_hyperlink_29" tooltip="Открыть карточку товара на сайте" display="Открыть карточку товара на сайте"/>
    <hyperlink ref="B40" r:id="rId_hyperlink_30" tooltip="Открыть карточку товара на сайте" display="Открыть карточку товара на сайте"/>
    <hyperlink ref="B41" r:id="rId_hyperlink_3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168</v>
      </c>
    </row>
    <row r="2" spans="1:12" customHeight="1" ht="26">
      <c r="A2" s="54" t="s">
        <v>169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170</v>
      </c>
      <c r="B6" s="56"/>
      <c r="C6" s="57" t="str">
        <f>'Прайс и заказ'!K43</f>
      </c>
      <c r="D6" s="58" t="s">
        <v>162</v>
      </c>
      <c r="E6" s="56"/>
      <c r="F6" s="57" t="str">
        <f>'Прайс и заказ'!K44</f>
      </c>
      <c r="G6" s="58" t="s">
        <v>163</v>
      </c>
      <c r="H6" s="56"/>
      <c r="I6" s="59" t="str">
        <f>'Прайс и заказ'!K45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171</v>
      </c>
      <c r="G8" s="60" t="s">
        <v>23</v>
      </c>
      <c r="H8" s="60" t="s">
        <v>24</v>
      </c>
      <c r="I8" s="60" t="s">
        <v>5</v>
      </c>
      <c r="J8" s="40" t="s">
        <v>164</v>
      </c>
      <c r="L8" s="40" t="s">
        <v>166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заказ'!$N$7:$N$41,0)+6,0)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заказ'!$N$7:$N$41,0)+6,0)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заказ'!$N$7:$N$41,0)+6,0)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заказ'!$N$7:$N$41,0)+6,0)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заказ'!$N$7:$N$41,0)+6,0)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заказ'!$N$7:$N$41,0)+6,0)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заказ'!$N$7:$N$41,0)+6,0)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заказ'!$N$7:$N$41,0)+6,0)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заказ'!$N$7:$N$41,0)+6,0)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заказ'!$N$7:$N$41,0)+6,0)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заказ'!$N$7:$N$41,0)+6,0)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заказ'!$N$7:$N$41,0)+6,0)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заказ'!$N$7:$N$41,0)+6,0)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заказ'!$N$7:$N$41,0)+6,0)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заказ'!$N$7:$N$41,0)+6,0)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заказ'!$N$7:$N$41,0)+6,0)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заказ'!$N$7:$N$41,0)+6,0)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заказ'!$N$7:$N$41,0)+6,0)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заказ'!$N$7:$N$41,0)+6,0)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заказ'!$N$7:$N$41,0)+6,0)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заказ'!$N$7:$N$41,0)+6,0)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заказ'!$N$7:$N$41,0)+6,0)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заказ'!$N$7:$N$41,0)+6,0)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заказ'!$N$7:$N$41,0)+6,0)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заказ'!$N$7:$N$41,0)+6,0)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заказ'!$N$7:$N$41,0)+6,0)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заказ'!$N$7:$N$41,0)+6,0)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заказ'!$N$7:$N$41,0)+6,0)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заказ'!$N$7:$N$41,0)+6,0)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заказ'!$N$7:$N$41,0)+6,0)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заказ'!$N$7:$N$41,0)+6,0)</f>
      </c>
      <c r="L39" t="str">
        <f>IF($J39=0,"",IF(INDEX('Прайс и заказ'!Q:Q,$J39)="","",INDEX('Прайс и заказ'!Q:Q,$J39)))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172</v>
      </c>
    </row>
    <row r="2" spans="1:6">
      <c r="A2" t="s">
        <v>173</v>
      </c>
    </row>
    <row r="3" spans="1:6">
      <c r="A3" t="s">
        <v>174</v>
      </c>
    </row>
    <row r="4" spans="1:6">
      <c r="A4" t="s">
        <v>175</v>
      </c>
    </row>
    <row r="5" spans="1:6">
      <c r="A5" t="s">
        <v>176</v>
      </c>
      <c r="B5" t="s">
        <v>177</v>
      </c>
      <c r="C5" t="s">
        <v>178</v>
      </c>
      <c r="D5" t="s">
        <v>179</v>
      </c>
    </row>
    <row r="6" spans="1:6">
      <c r="A6" t="s">
        <v>180</v>
      </c>
      <c r="B6" t="s">
        <v>181</v>
      </c>
      <c r="C6" t="s">
        <v>182</v>
      </c>
      <c r="D6" t="s">
        <v>183</v>
      </c>
      <c r="E6" t="s">
        <v>184</v>
      </c>
      <c r="F6" t="s">
        <v>185</v>
      </c>
    </row>
    <row r="7" spans="1:6">
      <c r="A7" t="s">
        <v>186</v>
      </c>
      <c r="B7">
        <v>6</v>
      </c>
      <c r="C7" t="s">
        <v>187</v>
      </c>
      <c r="D7" t="s">
        <v>188</v>
      </c>
      <c r="E7" t="s">
        <v>189</v>
      </c>
      <c r="F7" t="s">
        <v>190</v>
      </c>
    </row>
    <row r="8" spans="1:6">
      <c r="A8" t="s">
        <v>191</v>
      </c>
      <c r="B8">
        <v>8</v>
      </c>
      <c r="C8" t="s">
        <v>192</v>
      </c>
      <c r="D8" t="s">
        <v>193</v>
      </c>
      <c r="E8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2026-10-01T20:06:10+04:00</dcterms:created>
  <dcterms:modified xsi:type="dcterms:W3CDTF">2026-10-01T20:06:10+04:00</dcterms:modified>
  <dc:title>Прайс-лист LavrPack — Товары для праздника</dc:title>
  <dc:description>Сформировано на www.lavrpack.ru 01.10.2026 20:06</dc:description>
  <dc:subject/>
  <cp:keywords/>
  <cp:category/>
</cp:coreProperties>
</file>