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<sst xmlns="http://schemas.openxmlformats.org/spreadsheetml/2006/main" uniqueCount="88">
  <si>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 xml:space="preserve">   ·   Прайс-лист «Товары для праздника — Наполнители»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</si>
  <si>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</si>
  <si>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</si>
  <si>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</si>
  <si>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</si>
  <si>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</si>
  <si>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</si>
  <si>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19:59</t>
  </si>
  <si>
    <t>Категория</t>
  </si>
  <si>
    <t>Товары для праздника — Наполнители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</si>
  <si>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</si>
  <si>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</si>
  <si>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</si>
  <si>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</si>
  <si>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</si>
  <si>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</si>
  <si>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</si>
  <si>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</si>
  <si>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</si>
  <si>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</si>
  <si>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</si>
  <si>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</si>
  <si>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</si>
  <si>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</si>
  <si>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</si>
  <si>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Наполнители — 6 поз.</t>
  </si>
  <si>
    <t>8cbe6a14-7f2a-11ec-b73f-0018e40a3af2</t>
  </si>
  <si>
    <t>32563</t>
  </si>
  <si>
    <t>Гидрогель</t>
  </si>
  <si>
    <t>Китай</t>
  </si>
  <si>
    <t>12-1/12-2</t>
  </si>
  <si>
    <t>https://www.lavrpack.ru/local/templates/phoenix_v1/images_cache/thumbs/35d2b67b172bb50ab3379ce06364b852.webp?v=1790783984</t>
  </si>
  <si>
    <t>68132357-7f2a-11ec-b73f-0018e40a3af2</t>
  </si>
  <si>
    <t>10236</t>
  </si>
  <si>
    <t>Волшебные жемчужины, Россия</t>
  </si>
  <si>
    <t>https://www.lavrpack.ru/local/templates/phoenix_v1/images_cache/thumbs/43e9055bfe1bb5fc99b84af1f713f994.webp?v=1790783984</t>
  </si>
  <si>
    <t>92bb82d0-7f2a-11ec-b73f-0018e40a3af2</t>
  </si>
  <si>
    <t>32564</t>
  </si>
  <si>
    <t>Снег 12-3</t>
  </si>
  <si>
    <t>https://www.lavrpack.ru/local/templates/phoenix_v1/images_cache/thumbs/c2c0ba2f8db374224d7170f5a701c87f.webp?v=1790783984</t>
  </si>
  <si>
    <t>85ca520f-080a-11f1-ab4d-22344d083d2c#8d140027-080a-11f1-ab4d-22344d083d2c</t>
  </si>
  <si>
    <t>116952</t>
  </si>
  <si>
    <t>Наполнитель бумажный</t>
  </si>
  <si>
    <t>Россия, Интенсив Шоколад</t>
  </si>
  <si>
    <t>50гр</t>
  </si>
  <si>
    <t>1cf306e9-ddef-11ed-8488-00e01a6800eb#be51290b-ddf0-11ed-8488-00e01a6800eb</t>
  </si>
  <si>
    <t>102203</t>
  </si>
  <si>
    <t>Наполнитель флор.бумажн.</t>
  </si>
  <si>
    <t>Россия, Крафт</t>
  </si>
  <si>
    <t>https://www.lavrpack.ru/local/templates/phoenix_v1/images_cache/thumbs/33d5c0771509980e485ae8f29cc12fc1.webp?v=1790783984</t>
  </si>
  <si>
    <t>fa719a89-7f2a-11ec-b73f-0018e40a3af2</t>
  </si>
  <si>
    <t>48575</t>
  </si>
  <si>
    <t>200 гр</t>
  </si>
  <si>
    <t>https://www.lavrpack.ru/local/templates/phoenix_v1/images_cache/thumbs/b3291cd581debed306196a9cb59a0d53.webp?v=1790783984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</si>
  <si>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</si>
  <si>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</si>
  <si>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</si>
  <si>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</si>
  <si>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</si>
  <si>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</si>
  <si>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</si>
  <si>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</si>
  <si>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</si>
  <si>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</si>
  <si>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</si>
  <si>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</si>
  <si>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19:59</t>
  </si>
  <si>
    <t>Тип цены: опт</t>
  </si>
  <si>
    <t>Раздел: Товары для праздника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</si>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</sst>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6fc38f04c433b14b26b86aba0deea3f2.jpg"/><Relationship Id="rId3" Type="http://schemas.openxmlformats.org/officeDocument/2006/relationships/image" Target="../media/759e764a46f8da151881fdec8636134d.jpg"/><Relationship Id="rId4" Type="http://schemas.openxmlformats.org/officeDocument/2006/relationships/image" Target="../media/7a6b8c512478a310b699d2633be6d8fa.jpg"/><Relationship Id="rId5" Type="http://schemas.openxmlformats.org/officeDocument/2006/relationships/image" Target="../media/6d5ce3741f087877c8b69ae735716fc9.jpg"/><Relationship Id="rId6" Type="http://schemas.openxmlformats.org/officeDocument/2006/relationships/image" Target="../media/20835fa4a9a1cf150a34d13ba2dfc46c.jpg"/><Relationship Id="rId7" Type="http://schemas.openxmlformats.org/officeDocument/2006/relationships/image" Target="../media/434f049f639eecb37a7bf7bca825f9d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8cbe6a14-7f2a-11ec-b73f-0018e40a3af2" TargetMode="External"/><Relationship Id="rId_hyperlink_2" Type="http://schemas.openxmlformats.org/officeDocument/2006/relationships/hyperlink" Target="https://www.lavrpack.ru/catalog/?product=68132357-7f2a-11ec-b73f-0018e40a3af2" TargetMode="External"/><Relationship Id="rId_hyperlink_3" Type="http://schemas.openxmlformats.org/officeDocument/2006/relationships/hyperlink" Target="https://www.lavrpack.ru/catalog/?product=92bb82d0-7f2a-11ec-b73f-0018e40a3af2" TargetMode="External"/><Relationship Id="rId_hyperlink_4" Type="http://schemas.openxmlformats.org/officeDocument/2006/relationships/hyperlink" Target="https://www.lavrpack.ru/catalog/?product=85ca520f-080a-11f1-ab4d-22344d083d2c%238d140027-080a-11f1-ab4d-22344d083d2c" TargetMode="External"/><Relationship Id="rId_hyperlink_5" Type="http://schemas.openxmlformats.org/officeDocument/2006/relationships/hyperlink" Target="https://www.lavrpack.ru/catalog/?product=1cf306e9-ddef-11ed-8488-00e01a6800eb%23be51290b-ddf0-11ed-8488-00e01a6800eb" TargetMode="External"/><Relationship Id="rId_hyperlink_6" Type="http://schemas.openxmlformats.org/officeDocument/2006/relationships/hyperlink" Target="https://www.lavrpack.ru/catalog/?product=fa719a89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7"/>
  <sheetViews>
    <sheetView tabSelected="1" workbookViewId="0" showGridLines="true" showRowColHeaders="1">
      <pane ySplit="6" activePane="bottomLeft" state="frozen" topLeftCell="A7"/>
      <selection pane="bottomLeft" activeCell="M7" sqref="M7:M1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IF($G$3="","",SUMPRODUCT(--ISNUMBER(SEARCH($G$3,$B$7:$B$13&amp;" "&amp;$C$7:$C$13&amp;" "&amp;$D$7:$D$13&amp;" "&amp;$E$7:$E$13)))&amp;"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57</v>
      </c>
      <c r="P6" s="40" t="s">
        <v>58</v>
      </c>
      <c r="Q6" s="40" t="s">
        <v>59</v>
      </c>
      <c r="R6" s="40" t="s">
        <v>60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15.0</v>
      </c>
      <c r="J8" s="22">
        <v>2673.0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34</v>
      </c>
      <c r="E9" s="17"/>
      <c r="F9" s="19"/>
      <c r="G9" s="20">
        <v>1.0</v>
      </c>
      <c r="H9" s="21"/>
      <c r="I9" s="21">
        <v>28.0</v>
      </c>
      <c r="J9" s="22">
        <v>99.0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32</v>
      </c>
      <c r="Q9" t="s">
        <v>32</v>
      </c>
    </row>
    <row r="10" spans="1:18" customHeight="1" ht="58">
      <c r="A10" s="16"/>
      <c r="B10" s="18" t="s">
        <v>37</v>
      </c>
      <c r="C10" s="17" t="s">
        <v>28</v>
      </c>
      <c r="D10" s="17" t="s">
        <v>29</v>
      </c>
      <c r="E10" s="17" t="s">
        <v>38</v>
      </c>
      <c r="F10" s="19"/>
      <c r="G10" s="20">
        <v>1.0</v>
      </c>
      <c r="H10" s="21"/>
      <c r="I10" s="21">
        <v>18.0</v>
      </c>
      <c r="J10" s="22">
        <v>115.0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39</v>
      </c>
      <c r="P10" t="s">
        <v>36</v>
      </c>
      <c r="Q10" t="s">
        <v>36</v>
      </c>
    </row>
    <row r="11" spans="1:18" customHeight="1" ht="58">
      <c r="A11" s="16"/>
      <c r="B11" s="18" t="s">
        <v>41</v>
      </c>
      <c r="C11" s="17" t="s">
        <v>42</v>
      </c>
      <c r="D11" s="17" t="s">
        <v>43</v>
      </c>
      <c r="E11" s="17" t="s">
        <v>44</v>
      </c>
      <c r="F11" s="19"/>
      <c r="G11" s="20">
        <v>1.0</v>
      </c>
      <c r="H11" s="21"/>
      <c r="I11" s="21">
        <v>72.0</v>
      </c>
      <c r="J11" s="22">
        <v>22.0</v>
      </c>
      <c r="K11" s="50"/>
      <c r="L11" s="21" t="str">
        <f>IF(K11&gt;0,K11*I11,"")</f>
      </c>
      <c r="M11" s="52"/>
      <c r="N11" t="str">
        <f>IF(K11&gt;0,COUNTIF($K$7:K11,"&gt;0"),"")</f>
      </c>
      <c r="P11" t="s">
        <v>40</v>
      </c>
      <c r="Q11" t="s">
        <v>40</v>
      </c>
    </row>
    <row r="12" spans="1:18" customHeight="1" ht="58">
      <c r="A12" s="16"/>
      <c r="B12" s="18" t="s">
        <v>46</v>
      </c>
      <c r="C12" s="17" t="s">
        <v>47</v>
      </c>
      <c r="D12" s="17" t="s">
        <v>48</v>
      </c>
      <c r="E12" s="17" t="s">
        <v>44</v>
      </c>
      <c r="F12" s="19"/>
      <c r="G12" s="20">
        <v>1.0</v>
      </c>
      <c r="H12" s="21"/>
      <c r="I12" s="21">
        <v>58.0</v>
      </c>
      <c r="J12" s="22">
        <v>144.0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49</v>
      </c>
      <c r="P12" t="s">
        <v>45</v>
      </c>
      <c r="Q12" t="s">
        <v>45</v>
      </c>
    </row>
    <row r="13" spans="1:18" customHeight="1" ht="58">
      <c r="A13" s="16"/>
      <c r="B13" s="18" t="s">
        <v>51</v>
      </c>
      <c r="C13" s="17" t="s">
        <v>47</v>
      </c>
      <c r="D13" s="17" t="s">
        <v>29</v>
      </c>
      <c r="E13" s="17" t="s">
        <v>52</v>
      </c>
      <c r="F13" s="19"/>
      <c r="G13" s="20">
        <v>1.0</v>
      </c>
      <c r="H13" s="21"/>
      <c r="I13" s="21">
        <v>93.0</v>
      </c>
      <c r="J13" s="22">
        <v>195.0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53</v>
      </c>
      <c r="P13" t="s">
        <v>50</v>
      </c>
      <c r="Q13" t="s">
        <v>50</v>
      </c>
    </row>
    <row r="15" spans="1:18">
      <c r="I15" s="30" t="s">
        <v>54</v>
      </c>
      <c r="J15" s="33"/>
      <c r="K15" s="36" t="str">
        <f>COUNTIF(K7:K13,"&gt;0")</f>
      </c>
    </row>
    <row r="16" spans="1:18">
      <c r="I16" s="31" t="s">
        <v>55</v>
      </c>
      <c r="J16" s="34"/>
      <c r="K16" s="37" t="str">
        <f>SUM(K7:K13)</f>
      </c>
    </row>
    <row r="17" spans="1:18">
      <c r="I17" s="32" t="s">
        <v>56</v>
      </c>
      <c r="J17" s="35"/>
      <c r="K17" s="38" t="str">
        <f>SUM(L7:L13)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5:J15"/>
    <mergeCell ref="I16:J16"/>
    <mergeCell ref="I17:J17"/>
    <mergeCell ref="G5:I5"/>
  </mergeCells>
  <conditionalFormatting sqref="A7:M1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3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3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4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61</v>
      </c>
    </row>
    <row r="2" spans="1:12" customHeight="1" ht="26">
      <c r="A2" s="54" t="s">
        <v>62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63</v>
      </c>
      <c r="B6" s="56"/>
      <c r="C6" s="57" t="str">
        <f>'Прайс и заказ'!K15</f>
      </c>
      <c r="D6" s="58" t="s">
        <v>55</v>
      </c>
      <c r="E6" s="56"/>
      <c r="F6" s="57" t="str">
        <f>'Прайс и заказ'!K16</f>
      </c>
      <c r="G6" s="58" t="s">
        <v>56</v>
      </c>
      <c r="H6" s="56"/>
      <c r="I6" s="59" t="str">
        <f>'Прайс и заказ'!K17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64</v>
      </c>
      <c r="G8" s="60" t="s">
        <v>23</v>
      </c>
      <c r="H8" s="60" t="s">
        <v>24</v>
      </c>
      <c r="I8" s="60" t="s">
        <v>5</v>
      </c>
      <c r="J8" s="40" t="s">
        <v>57</v>
      </c>
      <c r="L8" s="40" t="s">
        <v>59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заказ'!$N$7:$N$13,0)+6,0)</f>
      </c>
      <c r="L14" t="str">
        <f>IF($J14=0,"",IF(INDEX('Прайс и заказ'!Q:Q,$J14)="","",INDEX('Прайс и заказ'!Q:Q,$J14)))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4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65</v>
      </c>
    </row>
    <row r="2" spans="1:6">
      <c r="A2" t="s">
        <v>66</v>
      </c>
    </row>
    <row r="3" spans="1:6">
      <c r="A3" t="s">
        <v>67</v>
      </c>
    </row>
    <row r="4" spans="1:6">
      <c r="A4" t="s">
        <v>68</v>
      </c>
    </row>
    <row r="5" spans="1:6">
      <c r="A5" t="s">
        <v>69</v>
      </c>
      <c r="B5" t="s">
        <v>70</v>
      </c>
      <c r="C5" t="s">
        <v>71</v>
      </c>
      <c r="D5" t="s">
        <v>72</v>
      </c>
    </row>
    <row r="6" spans="1:6">
      <c r="A6" t="s">
        <v>73</v>
      </c>
      <c r="B6" t="s">
        <v>74</v>
      </c>
      <c r="C6" t="s">
        <v>75</v>
      </c>
      <c r="D6" t="s">
        <v>76</v>
      </c>
      <c r="E6" t="s">
        <v>77</v>
      </c>
      <c r="F6" t="s">
        <v>78</v>
      </c>
    </row>
    <row r="7" spans="1:6">
      <c r="A7" t="s">
        <v>79</v>
      </c>
      <c r="B7">
        <v>6</v>
      </c>
      <c r="C7" t="s">
        <v>80</v>
      </c>
      <c r="D7" t="s">
        <v>81</v>
      </c>
      <c r="E7" t="s">
        <v>82</v>
      </c>
      <c r="F7" t="s">
        <v>83</v>
      </c>
    </row>
    <row r="8" spans="1:6">
      <c r="A8" t="s">
        <v>84</v>
      </c>
      <c r="B8">
        <v>8</v>
      </c>
      <c r="C8" t="s">
        <v>85</v>
      </c>
      <c r="D8" t="s">
        <v>86</v>
      </c>
      <c r="E8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2026-10-01T19:59:59+04:00</dcterms:created>
  <dcterms:modified xsi:type="dcterms:W3CDTF">2026-10-01T19:59:59+04:00</dcterms:modified>
  <dc:title>Прайс-лист LavrPack — Товары для праздника — Наполнители</dc:title>
  <dc:description>Сформировано на www.lavrpack.ru 01.10.2026 19:59</dc:description>
  <dc:subject/>
  <cp:keywords/>
  <cp:category/>
</cp:coreProperties>
</file>